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sheets/sheet2.xml" ContentType="application/vnd.openxmlformats-officedocument.spreadsheetml.worksheet+xml"/>
  <Override PartName="/xl/worksheets/sheet3.xml" ContentType="application/vnd.openxmlformats-officedocument.spreadsheetml.worksheet+xml"/>
  <Override PartName="/xl/comments/comment2.xml" ContentType="application/vnd.openxmlformats-officedocument.spreadsheetml.comments+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Kunden" sheetId="1" state="visible" r:id="rId1"/>
    <sheet xmlns:r="http://schemas.openxmlformats.org/officeDocument/2006/relationships" name="Einstellungen" sheetId="2" state="visible" r:id="rId2"/>
    <sheet xmlns:r="http://schemas.openxmlformats.org/officeDocument/2006/relationships" name="Kontakte" sheetId="3" state="visible" r:id="rId3"/>
    <sheet xmlns:r="http://schemas.openxmlformats.org/officeDocument/2006/relationships" name="Auswertung" sheetId="4" state="visible" r:id="rId4"/>
    <sheet xmlns:r="http://schemas.openxmlformats.org/officeDocument/2006/relationships" name="Anleitung" sheetId="5" state="visible" r:id="rId5"/>
  </sheets>
  <definedNames>
    <definedName name="_xlnm._FilterDatabase" localSheetId="0" hidden="1">'Kunden'!$A$6:$X$506</definedName>
    <definedName name="_xlnm.Print_Titles" localSheetId="0">'Kunden'!$6:$6</definedName>
    <definedName name="_xlnm._FilterDatabase" localSheetId="2" hidden="1">'Kontakte'!$A$5:$H$1505</definedName>
    <definedName name="_xlnm.Print_Titles" localSheetId="2">'Kontakte'!$5:$5</definedName>
  </definedNames>
  <calcPr calcId="124519" fullCalcOnLoad="1"/>
</workbook>
</file>

<file path=xl/styles.xml><?xml version="1.0" encoding="utf-8"?>
<styleSheet xmlns="http://schemas.openxmlformats.org/spreadsheetml/2006/main">
  <numFmts count="1">
    <numFmt numFmtId="164" formatCode="DD.MM.YYYY"/>
  </numFmts>
  <fonts count="14">
    <font>
      <name val="Calibri"/>
      <family val="2"/>
      <color theme="1"/>
      <sz val="11"/>
      <scheme val="minor"/>
    </font>
    <font>
      <name val="Segoe UI Semibold"/>
      <color rgb="00FFFFFF"/>
      <sz val="16"/>
    </font>
    <font>
      <name val="Segoe UI"/>
      <color rgb="00B0D0B4"/>
      <sz val="9"/>
    </font>
    <font>
      <name val="Segoe UI Semibold"/>
      <color rgb="00FFFFFF"/>
      <sz val="10"/>
    </font>
    <font>
      <name val="Segoe UI"/>
      <color rgb="00212521"/>
      <sz val="10"/>
    </font>
    <font>
      <name val="Segoe UI Semibold"/>
      <color rgb="00212521"/>
      <sz val="10"/>
    </font>
    <font>
      <name val="Segoe UI"/>
      <color rgb="00606A60"/>
      <sz val="10"/>
    </font>
    <font>
      <name val="Segoe UI"/>
      <color rgb="00606A60"/>
      <sz val="9"/>
    </font>
    <font>
      <name val="Segoe UI Semibold"/>
      <color rgb="00C00000"/>
      <sz val="10"/>
    </font>
    <font>
      <name val="Segoe UI Semibold"/>
      <color rgb="000D3512"/>
      <sz val="11"/>
    </font>
    <font>
      <name val="Segoe UI"/>
      <i val="1"/>
      <color rgb="00606A60"/>
      <sz val="10"/>
    </font>
    <font>
      <name val="Segoe UI"/>
      <i val="1"/>
      <color rgb="00606A60"/>
      <sz val="9"/>
    </font>
    <font>
      <name val="Segoe UI Semibold"/>
      <color rgb="000D3512"/>
      <sz val="12"/>
    </font>
    <font>
      <name val="Segoe UI"/>
      <color rgb="000070C0"/>
      <sz val="10"/>
      <u val="single"/>
    </font>
  </fonts>
  <fills count="6">
    <fill>
      <patternFill/>
    </fill>
    <fill>
      <patternFill patternType="gray125"/>
    </fill>
    <fill>
      <patternFill patternType="solid">
        <fgColor rgb="000D3512"/>
        <bgColor rgb="000D3512"/>
      </patternFill>
    </fill>
    <fill>
      <patternFill patternType="solid">
        <fgColor rgb="00FFFFCC"/>
        <bgColor rgb="00FFFFCC"/>
      </patternFill>
    </fill>
    <fill>
      <patternFill patternType="solid">
        <fgColor rgb="00E8E8E8"/>
        <bgColor rgb="00E8E8E8"/>
      </patternFill>
    </fill>
    <fill>
      <patternFill patternType="solid">
        <fgColor rgb="00E2EFDA"/>
        <bgColor rgb="00E2EFDA"/>
      </patternFill>
    </fill>
  </fills>
  <borders count="4">
    <border>
      <left/>
      <right/>
      <top/>
      <bottom/>
      <diagonal/>
    </border>
    <border>
      <left style="thin">
        <color rgb="00C8D4C6"/>
      </left>
      <right style="thin">
        <color rgb="00C8D4C6"/>
      </right>
      <top style="thin">
        <color rgb="00C8D4C6"/>
      </top>
      <bottom style="thin">
        <color rgb="00C8D4C6"/>
      </bottom>
    </border>
    <border>
      <bottom style="thin">
        <color rgb="00E2EFDA"/>
      </bottom>
    </border>
    <border>
      <top style="medium">
        <color rgb="000D3512"/>
      </top>
    </border>
  </borders>
  <cellStyleXfs count="1">
    <xf numFmtId="0" fontId="0" fillId="0" borderId="0"/>
  </cellStyleXfs>
  <cellXfs count="35">
    <xf numFmtId="0" fontId="0" fillId="0" borderId="0" pivotButton="0" quotePrefix="0" xfId="0"/>
    <xf numFmtId="0" fontId="1" fillId="2" borderId="0" pivotButton="0" quotePrefix="0" xfId="0"/>
    <xf numFmtId="0" fontId="0" fillId="2" borderId="0" pivotButton="0" quotePrefix="0" xfId="0"/>
    <xf numFmtId="0" fontId="2" fillId="2" borderId="0" pivotButton="0" quotePrefix="0" xfId="0"/>
    <xf numFmtId="0" fontId="7" fillId="0" borderId="0" applyAlignment="1" pivotButton="0" quotePrefix="0" xfId="0">
      <alignment horizontal="center" wrapText="1"/>
    </xf>
    <xf numFmtId="1" fontId="5" fillId="4" borderId="1" applyAlignment="1" pivotButton="0" quotePrefix="0" xfId="0">
      <alignment horizontal="center"/>
    </xf>
    <xf numFmtId="1" fontId="8" fillId="4" borderId="1" applyAlignment="1" pivotButton="0" quotePrefix="0" xfId="0">
      <alignment horizontal="center"/>
    </xf>
    <xf numFmtId="0" fontId="3" fillId="2" borderId="1" applyAlignment="1" pivotButton="0" quotePrefix="0" xfId="0">
      <alignment horizontal="center" vertical="center" wrapText="1"/>
    </xf>
    <xf numFmtId="1" fontId="4" fillId="3" borderId="1" applyAlignment="1" pivotButton="0" quotePrefix="0" xfId="0">
      <alignment horizontal="center"/>
    </xf>
    <xf numFmtId="49" fontId="4" fillId="3" borderId="1" pivotButton="0" quotePrefix="0" xfId="0"/>
    <xf numFmtId="49" fontId="4" fillId="3" borderId="1" applyAlignment="1" pivotButton="0" quotePrefix="0" xfId="0">
      <alignment horizontal="center"/>
    </xf>
    <xf numFmtId="164" fontId="4" fillId="3" borderId="1" pivotButton="0" quotePrefix="0" xfId="0"/>
    <xf numFmtId="49" fontId="4" fillId="4" borderId="1" pivotButton="0" quotePrefix="0" xfId="0"/>
    <xf numFmtId="1" fontId="4" fillId="4" borderId="1" applyAlignment="1" pivotButton="0" quotePrefix="0" xfId="0">
      <alignment horizontal="center"/>
    </xf>
    <xf numFmtId="164" fontId="4" fillId="4" borderId="1" pivotButton="0" quotePrefix="0" xfId="0"/>
    <xf numFmtId="0" fontId="5" fillId="0" borderId="0" pivotButton="0" quotePrefix="0" xfId="0"/>
    <xf numFmtId="0" fontId="6" fillId="0" borderId="0" pivotButton="0" quotePrefix="0" xfId="0"/>
    <xf numFmtId="0" fontId="4" fillId="3" borderId="1" pivotButton="0" quotePrefix="0" xfId="0"/>
    <xf numFmtId="1" fontId="5" fillId="3" borderId="1" pivotButton="0" quotePrefix="0" xfId="0"/>
    <xf numFmtId="0" fontId="9" fillId="0" borderId="0" pivotButton="0" quotePrefix="0" xfId="0"/>
    <xf numFmtId="49" fontId="4" fillId="0" borderId="2" pivotButton="0" quotePrefix="0" xfId="0"/>
    <xf numFmtId="1" fontId="4" fillId="0" borderId="2" pivotButton="0" quotePrefix="0" xfId="0"/>
    <xf numFmtId="49" fontId="4" fillId="0" borderId="1" pivotButton="0" quotePrefix="0" xfId="0"/>
    <xf numFmtId="1" fontId="4" fillId="0" borderId="1" applyAlignment="1" pivotButton="0" quotePrefix="0" xfId="0">
      <alignment horizontal="center"/>
    </xf>
    <xf numFmtId="49" fontId="4" fillId="5" borderId="1" pivotButton="0" quotePrefix="0" xfId="0"/>
    <xf numFmtId="1" fontId="4" fillId="5" borderId="1" applyAlignment="1" pivotButton="0" quotePrefix="0" xfId="0">
      <alignment horizontal="center"/>
    </xf>
    <xf numFmtId="1" fontId="5" fillId="0" borderId="3" applyAlignment="1" pivotButton="0" quotePrefix="0" xfId="0">
      <alignment horizontal="center"/>
    </xf>
    <xf numFmtId="0" fontId="11" fillId="0" borderId="0" applyAlignment="1" pivotButton="0" quotePrefix="0" xfId="0">
      <alignment vertical="top" wrapText="1"/>
    </xf>
    <xf numFmtId="0" fontId="10" fillId="0" borderId="0" pivotButton="0" quotePrefix="0" xfId="0"/>
    <xf numFmtId="0" fontId="5" fillId="0" borderId="3" pivotButton="0" quotePrefix="0" xfId="0"/>
    <xf numFmtId="0" fontId="12" fillId="0" borderId="0" applyAlignment="1" pivotButton="0" quotePrefix="0" xfId="0">
      <alignment vertical="top" wrapText="1"/>
    </xf>
    <xf numFmtId="0" fontId="0" fillId="3" borderId="1" pivotButton="0" quotePrefix="0" xfId="0"/>
    <xf numFmtId="0" fontId="4" fillId="0" borderId="0" applyAlignment="1" pivotButton="0" quotePrefix="0" xfId="0">
      <alignment vertical="top" wrapText="1"/>
    </xf>
    <xf numFmtId="0" fontId="0" fillId="4" borderId="1" pivotButton="0" quotePrefix="0" xfId="0"/>
    <xf numFmtId="0" fontId="13" fillId="0" borderId="0" applyAlignment="1" pivotButton="0" quotePrefix="0" xfId="0">
      <alignment vertical="top" wrapText="1"/>
    </xf>
  </cellXfs>
  <cellStyles count="1">
    <cellStyle name="Normal" xfId="0" builtinId="0" hidden="0"/>
  </cellStyles>
  <dxfs count="2">
    <dxf>
      <font>
        <name val="Segoe UI"/>
        <b val="1"/>
        <color rgb="00C00000"/>
      </font>
    </dxf>
    <dxf>
      <font>
        <name val="Segoe UI"/>
        <b val="1"/>
        <color rgb="00FFFFFF"/>
      </font>
      <fill>
        <patternFill patternType="solid">
          <fgColor rgb="00C00000"/>
          <bgColor rgb="00C0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comments/comment1.xml><?xml version="1.0" encoding="utf-8"?>
<comments xmlns="http://schemas.openxmlformats.org/spreadsheetml/2006/main">
  <authors>
    <author>ExcelDok</author>
  </authors>
  <commentList>
    <comment ref="N3" authorId="0" shapeId="0">
      <text>
        <t>Zählt die dritte Kategorie aus dem Blatt Einstellungen (ab Werk 'Stammkunde').</t>
      </text>
    </comment>
    <comment ref="A6" authorId="0" shapeId="0">
      <text>
        <t>Feste Nummer je Kunde. Die nächste freie Nummer steht oben in der Leiste. Nicht nachträglich ändern, damit alte Notizen und Unterlagen passen.</t>
      </text>
    </comment>
    <comment ref="B6" authorId="0" shapeId="0">
      <text>
        <t>Bei Privatkunden leer lassen.</t>
      </text>
    </comment>
    <comment ref="C6" authorId="0" shapeId="0">
      <text>
        <t>Frau, Herr oder leer. Daraus entsteht die Briefanrede.</t>
      </text>
    </comment>
    <comment ref="E6" authorId="0" shapeId="0">
      <text>
        <t>Nachname des Ansprechpartners.</t>
      </text>
    </comment>
    <comment ref="G6" authorId="0" shapeId="0">
      <text>
        <t>Als Text gespeichert, damit führende Nullen bleiben (01067 Dresden).</t>
      </text>
    </comment>
    <comment ref="I6" authorId="0" shapeId="0">
      <text>
        <t>Leer lassen für Deutschland.</t>
      </text>
    </comment>
    <comment ref="L6" authorId="0" shapeId="0">
      <text>
        <t>Wird auf @ und Punkt geprüft. Tippfehler meldet der Prüfhinweis.</t>
      </text>
    </comment>
    <comment ref="N6" authorId="0" shapeId="0">
      <text>
        <t>Aus der Liste wählen. Die Liste pflegst du im Blatt Einstellungen.</t>
      </text>
    </comment>
    <comment ref="O6" authorId="0" shapeId="0">
      <text>
        <t>Wer hat dir diesen Kunden gebracht? Gut zu wissen, wenn du dich bedanken willst.</t>
      </text>
    </comment>
    <comment ref="P6" authorId="0" shapeId="0">
      <text>
        <t>Datum des ersten Auftrags oder Kontakts. Daraus zählt die Auswertung die Neukunden je Monat.</t>
      </text>
    </comment>
    <comment ref="Q6" authorId="0" shapeId="0">
      <text>
        <t>Was mit diesem Kunden vereinbart ist, zum Beispiel 14.</t>
      </text>
    </comment>
    <comment ref="R6" authorId="0" shapeId="0">
      <text>
        <t>Nötig bei Kunden im EU-Ausland (Reverse Charge).</t>
      </text>
    </comment>
    <comment ref="S6" authorId="0" shapeId="0">
      <text>
        <t>Was du dir zu diesem Kunden merken willst.</t>
      </text>
    </comment>
    <comment ref="T6" authorId="0" shapeId="0">
      <text>
        <t>Firma mit Ansprechpartner oder der Name. So erscheint der Kunde in der Auswahl im Blatt Kontakte.</t>
      </text>
    </comment>
    <comment ref="U6" authorId="0" shapeId="0">
      <text>
        <t>Fertige Anrede für Briefe und Serienbriefe in Word, zum Beispiel 'Sehr geehrte Frau Muster,'.</t>
      </text>
    </comment>
    <comment ref="V6" authorId="0" shapeId="0">
      <text>
        <t>Wie viele Einträge im Blatt Kontakte zu diesem Kunden gehören.</t>
      </text>
    </comment>
    <comment ref="W6" authorId="0" shapeId="0">
      <text>
        <t>Jüngstes Datum aus dem Blatt Kontakte.</t>
      </text>
    </comment>
    <comment ref="X6" authorId="0" shapeId="0">
      <text>
        <t>Meldet doppelt angelegte Kunden und E-Mail-Adressen mit Tippfehler.</t>
      </text>
    </comment>
  </commentList>
</comments>
</file>

<file path=xl/comments/comment2.xml><?xml version="1.0" encoding="utf-8"?>
<comments xmlns="http://schemas.openxmlformats.org/spreadsheetml/2006/main">
  <authors>
    <author>ExcelDok</author>
  </authors>
  <commentList>
    <comment ref="A5" authorId="0" shapeId="0">
      <text>
        <t>Wann war der Kontakt?</t>
      </text>
    </comment>
    <comment ref="B5" authorId="0" shapeId="0">
      <text>
        <t>Aus der Liste wählen. Die Liste kommt aus der Spalte Anzeigename im Blatt Kunden.</t>
      </text>
    </comment>
    <comment ref="C5" authorId="0" shapeId="0">
      <text>
        <t>Telefonat, E-Mail, Termin ... Die Liste pflegst du im Blatt Einstellungen.</t>
      </text>
    </comment>
    <comment ref="D5" authorId="0" shapeId="0">
      <text>
        <t>Kurz und so, dass du es in einem Jahr noch verstehst.</t>
      </text>
    </comment>
    <comment ref="E5" authorId="0" shapeId="0">
      <text>
        <t>Aus dem Blatt Kunden nachgeschlagen.</t>
      </text>
    </comment>
    <comment ref="F5" authorId="0" shapeId="0">
      <text>
        <t>Aus dem Blatt Kunden, für den Rückruf.</t>
      </text>
    </comment>
    <comment ref="G5" authorId="0" shapeId="0">
      <text>
        <t>Aus dem Blatt Kunden, für die Auswertung.</t>
      </text>
    </comment>
    <comment ref="H5" authorId="0" shapeId="0">
      <text>
        <t>Meldet, wenn der Kunde nicht (mehr) in der Kundenliste steht.</t>
      </text>
    </comment>
  </commentList>
</comment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comments" Target="/xl/comments/comment1.xml" Id="comments"/><Relationship Type="http://schemas.openxmlformats.org/officeDocument/2006/relationships/vmlDrawing" Target="/xl/drawings/commentsDrawing1.vml" Id="anysvml"/></Relationships>
</file>

<file path=xl/worksheets/_rels/sheet3.xml.rels><Relationships xmlns="http://schemas.openxmlformats.org/package/2006/relationships"><Relationship Type="http://schemas.openxmlformats.org/officeDocument/2006/relationships/comments" Target="/xl/comments/comment2.xml" Id="comments"/><Relationship Type="http://schemas.openxmlformats.org/officeDocument/2006/relationships/vmlDrawing" Target="/xl/drawings/commentsDrawing2.vml" Id="anysvml"/></Relationships>
</file>

<file path=xl/worksheets/_rels/sheet5.xml.rels><Relationships xmlns="http://schemas.openxmlformats.org/package/2006/relationships"><Relationship Type="http://schemas.openxmlformats.org/officeDocument/2006/relationships/hyperlink" Target="https://exceldok.de/chefzentrale/" TargetMode="External" Id="rId1"/></Relationships>
</file>

<file path=xl/worksheets/sheet1.xml><?xml version="1.0" encoding="utf-8"?>
<worksheet xmlns="http://schemas.openxmlformats.org/spreadsheetml/2006/main">
  <sheetPr>
    <tabColor rgb="001A6A24"/>
    <outlinePr summaryBelow="1" summaryRight="1"/>
    <pageSetUpPr fitToPage="1"/>
  </sheetPr>
  <dimension ref="A1:X506"/>
  <sheetViews>
    <sheetView showGridLines="0" workbookViewId="0">
      <pane xSplit="2" ySplit="6" topLeftCell="C7" activePane="bottomRight" state="frozen"/>
      <selection pane="topRight"/>
      <selection pane="bottomLeft"/>
      <selection pane="bottomRight" activeCell="A1" sqref="A1"/>
    </sheetView>
  </sheetViews>
  <sheetFormatPr baseColWidth="8" defaultRowHeight="15"/>
  <cols>
    <col width="8" customWidth="1" min="1" max="1"/>
    <col width="28" customWidth="1" min="2" max="2"/>
    <col width="8" customWidth="1" min="3" max="3"/>
    <col width="13" customWidth="1" min="4" max="4"/>
    <col width="15" customWidth="1" min="5" max="5"/>
    <col width="22" customWidth="1" min="6" max="6"/>
    <col width="7" customWidth="1" min="7" max="7"/>
    <col width="15" customWidth="1" min="8" max="8"/>
    <col width="11" customWidth="1" min="9" max="9"/>
    <col width="15" customWidth="1" min="10" max="10"/>
    <col width="15" customWidth="1" min="11" max="11"/>
    <col width="26" customWidth="1" min="12" max="12"/>
    <col width="18" customWidth="1" min="13" max="13"/>
    <col width="15" customWidth="1" min="14" max="14"/>
    <col width="16" customWidth="1" min="15" max="15"/>
    <col width="11" customWidth="1" min="16" max="16"/>
    <col width="10" customWidth="1" min="17" max="17"/>
    <col width="15" customWidth="1" min="18" max="18"/>
    <col width="32" customWidth="1" min="19" max="19"/>
    <col width="30" customWidth="1" min="20" max="20"/>
    <col width="30" customWidth="1" min="21" max="21"/>
    <col width="9" customWidth="1" min="22" max="22"/>
    <col width="11" customWidth="1" min="23" max="23"/>
    <col width="18" customWidth="1" min="24" max="24"/>
  </cols>
  <sheetData>
    <row r="1" ht="30" customHeight="1">
      <c r="A1" s="1" t="inlineStr">
        <is>
          <t>Kundenliste</t>
        </is>
      </c>
      <c r="B1" s="2" t="n"/>
      <c r="C1" s="2" t="n"/>
      <c r="D1" s="2" t="n"/>
      <c r="E1" s="2" t="n"/>
      <c r="F1" s="2" t="n"/>
      <c r="G1" s="2" t="n"/>
      <c r="H1" s="2" t="n"/>
      <c r="I1" s="2" t="n"/>
      <c r="J1" s="2" t="n"/>
      <c r="K1" s="2" t="n"/>
      <c r="L1" s="2" t="n"/>
      <c r="M1" s="2" t="n"/>
      <c r="N1" s="2" t="n"/>
      <c r="O1" s="2" t="n"/>
      <c r="P1" s="2" t="n"/>
      <c r="Q1" s="2" t="n"/>
      <c r="R1" s="2" t="n"/>
      <c r="S1" s="2" t="n"/>
      <c r="T1" s="2" t="n"/>
      <c r="U1" s="2" t="n"/>
      <c r="V1" s="2" t="n"/>
      <c r="W1" s="2" t="n"/>
      <c r="X1" s="2" t="n"/>
    </row>
    <row r="2" ht="18" customHeight="1">
      <c r="A2" s="3" t="inlineStr">
        <is>
          <t>Kostenlose Vorlage von ExcelDok · exceldok.de · hellgelbe Felder ausfüllen, graue rechnen selbst · Erklärung im Blatt Anleitung</t>
        </is>
      </c>
      <c r="B2" s="2" t="n"/>
      <c r="C2" s="2" t="n"/>
      <c r="D2" s="2" t="n"/>
      <c r="E2" s="2" t="n"/>
      <c r="F2" s="2" t="n"/>
      <c r="G2" s="2" t="n"/>
      <c r="H2" s="2" t="n"/>
      <c r="I2" s="2" t="n"/>
      <c r="J2" s="2" t="n"/>
      <c r="K2" s="2" t="n"/>
      <c r="L2" s="2" t="n"/>
      <c r="M2" s="2" t="n"/>
      <c r="N2" s="2" t="n"/>
      <c r="O2" s="2" t="n"/>
      <c r="P2" s="2" t="n"/>
      <c r="Q2" s="2" t="n"/>
      <c r="R2" s="2" t="n"/>
      <c r="S2" s="2" t="n"/>
      <c r="T2" s="2" t="n"/>
      <c r="U2" s="2" t="n"/>
      <c r="V2" s="2" t="n"/>
      <c r="W2" s="2" t="n"/>
      <c r="X2" s="2" t="n"/>
    </row>
    <row r="3" ht="26" customHeight="1">
      <c r="A3" s="4" t="inlineStr">
        <is>
          <t>nächste freie Nr.</t>
        </is>
      </c>
      <c r="B3" s="4" t="inlineStr">
        <is>
          <t>Kunden in der Liste</t>
        </is>
      </c>
      <c r="N3" s="4" t="inlineStr">
        <is>
          <t>davon Stammkunden</t>
        </is>
      </c>
      <c r="P3" s="4" t="inlineStr">
        <is>
          <t>neu in diesem Jahr</t>
        </is>
      </c>
      <c r="V3" s="4" t="inlineStr">
        <is>
          <t>Kontakte gesamt</t>
        </is>
      </c>
      <c r="X3" s="4" t="inlineStr">
        <is>
          <t>mit Prüfhinweis</t>
        </is>
      </c>
    </row>
    <row r="4">
      <c r="A4" s="5">
        <f>MAX(A7:A506)+1</f>
        <v/>
      </c>
      <c r="B4" s="5">
        <f>COUNTIF(T7:T506,"?*")</f>
        <v/>
      </c>
      <c r="N4" s="5">
        <f>COUNTIF(N7:N506,Einstellungen!$A$10)</f>
        <v/>
      </c>
      <c r="P4" s="5">
        <f>COUNTIF(P7:P506,"&gt;="&amp;DATE(YEAR(TODAY()),1,1))</f>
        <v/>
      </c>
      <c r="V4" s="5">
        <f>SUM(V7:V506)</f>
        <v/>
      </c>
      <c r="X4" s="6">
        <f>COUNTIF(X7:X506,"?*")</f>
        <v/>
      </c>
    </row>
    <row r="6" ht="40" customHeight="1">
      <c r="A6" s="7" t="inlineStr">
        <is>
          <t>Kd.-Nr.</t>
        </is>
      </c>
      <c r="B6" s="7" t="inlineStr">
        <is>
          <t>Firma</t>
        </is>
      </c>
      <c r="C6" s="7" t="inlineStr">
        <is>
          <t>Anrede</t>
        </is>
      </c>
      <c r="D6" s="7" t="inlineStr">
        <is>
          <t>Vorname</t>
        </is>
      </c>
      <c r="E6" s="7" t="inlineStr">
        <is>
          <t>Name</t>
        </is>
      </c>
      <c r="F6" s="7" t="inlineStr">
        <is>
          <t>Straße und Nr.</t>
        </is>
      </c>
      <c r="G6" s="7" t="inlineStr">
        <is>
          <t>PLZ</t>
        </is>
      </c>
      <c r="H6" s="7" t="inlineStr">
        <is>
          <t>Ort</t>
        </is>
      </c>
      <c r="I6" s="7" t="inlineStr">
        <is>
          <t>Land</t>
        </is>
      </c>
      <c r="J6" s="7" t="inlineStr">
        <is>
          <t>Telefon</t>
        </is>
      </c>
      <c r="K6" s="7" t="inlineStr">
        <is>
          <t>Mobil</t>
        </is>
      </c>
      <c r="L6" s="7" t="inlineStr">
        <is>
          <t>E-Mail</t>
        </is>
      </c>
      <c r="M6" s="7" t="inlineStr">
        <is>
          <t>Webseite</t>
        </is>
      </c>
      <c r="N6" s="7" t="inlineStr">
        <is>
          <t>Kategorie</t>
        </is>
      </c>
      <c r="O6" s="7" t="inlineStr">
        <is>
          <t>Empfohlen von</t>
        </is>
      </c>
      <c r="P6" s="7" t="inlineStr">
        <is>
          <t>Kunde seit</t>
        </is>
      </c>
      <c r="Q6" s="7" t="inlineStr">
        <is>
          <t>Zahlungsziel (Tage)</t>
        </is>
      </c>
      <c r="R6" s="7" t="inlineStr">
        <is>
          <t>USt-IdNr.</t>
        </is>
      </c>
      <c r="S6" s="7" t="inlineStr">
        <is>
          <t>Notizen</t>
        </is>
      </c>
      <c r="T6" s="7" t="inlineStr">
        <is>
          <t>Anzeigename</t>
        </is>
      </c>
      <c r="U6" s="7" t="inlineStr">
        <is>
          <t>Briefanrede</t>
        </is>
      </c>
      <c r="V6" s="7" t="inlineStr">
        <is>
          <t>Kontakte</t>
        </is>
      </c>
      <c r="W6" s="7" t="inlineStr">
        <is>
          <t>Letzter Kontakt</t>
        </is>
      </c>
      <c r="X6" s="7" t="inlineStr">
        <is>
          <t>Prüfhinweis</t>
        </is>
      </c>
    </row>
    <row r="7">
      <c r="A7" s="8" t="n">
        <v>1001</v>
      </c>
      <c r="B7" s="9" t="inlineStr">
        <is>
          <t>Muster Bäckerei GmbH</t>
        </is>
      </c>
      <c r="C7" s="10" t="inlineStr">
        <is>
          <t>Frau</t>
        </is>
      </c>
      <c r="D7" s="9" t="inlineStr">
        <is>
          <t>Anna</t>
        </is>
      </c>
      <c r="E7" s="9" t="inlineStr">
        <is>
          <t>Muster</t>
        </is>
      </c>
      <c r="F7" s="9" t="inlineStr">
        <is>
          <t>Hauptstraße 1</t>
        </is>
      </c>
      <c r="G7" s="10" t="inlineStr">
        <is>
          <t>86150</t>
        </is>
      </c>
      <c r="H7" s="9" t="inlineStr">
        <is>
          <t>Augsburg</t>
        </is>
      </c>
      <c r="I7" s="9" t="n"/>
      <c r="J7" s="9" t="inlineStr">
        <is>
          <t>0821 1234567</t>
        </is>
      </c>
      <c r="K7" s="9" t="n"/>
      <c r="L7" s="9" t="inlineStr">
        <is>
          <t>anna.muster@example.com</t>
        </is>
      </c>
      <c r="M7" s="9" t="n"/>
      <c r="N7" s="9" t="inlineStr">
        <is>
          <t>Stammkunde</t>
        </is>
      </c>
      <c r="O7" s="9" t="n"/>
      <c r="P7" s="11" t="n">
        <v>45534</v>
      </c>
      <c r="Q7" s="8" t="n">
        <v>14</v>
      </c>
      <c r="R7" s="9" t="n"/>
      <c r="S7" s="9" t="inlineStr">
        <is>
          <t>Beispiel: bestellt jeden Monat, will Rechnungen per E-Mail.</t>
        </is>
      </c>
      <c r="T7" s="12">
        <f>IF(OR(B7&lt;&gt;"",E7&lt;&gt;""),IF(B7&lt;&gt;"",B7&amp;IF(E7&lt;&gt;""," ("&amp;TRIM(D7&amp;" "&amp;E7)&amp;")",""),TRIM(D7&amp;" "&amp;E7)),"")</f>
        <v/>
      </c>
      <c r="U7" s="12">
        <f>IF(NOT(OR(B7&lt;&gt;"",E7&lt;&gt;"")),"",IF(E7="","Sehr geehrte Damen und Herren,",IF(C7="Frau","Sehr geehrte Frau "&amp;E7&amp;",",IF(C7="Herr","Sehr geehrter Herr "&amp;E7&amp;",","Guten Tag "&amp;TRIM(D7&amp;" "&amp;E7)&amp;","))))</f>
        <v/>
      </c>
      <c r="V7" s="13">
        <f>IF(T7="","",COUNTIF(Kontakte!$B$6:$B$1505,T7))</f>
        <v/>
      </c>
      <c r="W7" s="14">
        <f>IF(N(V7)=0,"",SUMPRODUCT(MAX((Kontakte!$B$6:$B$1505=T7)*Kontakte!$A$6:$A$1505)))</f>
        <v/>
      </c>
      <c r="X7" s="12">
        <f>IF(T7="","",IF(COUNTIF(T$7:T$506,T7)&gt;1,"doppelt angelegt?",IF(L7="","",IF(ISERROR(FIND(".",L7,FIND("@",L7)+2)),"E-Mail prüfen",""))))</f>
        <v/>
      </c>
    </row>
    <row r="8">
      <c r="A8" s="8" t="n">
        <v>1002</v>
      </c>
      <c r="B8" s="9" t="n"/>
      <c r="C8" s="10" t="inlineStr">
        <is>
          <t>Herr</t>
        </is>
      </c>
      <c r="D8" s="9" t="inlineStr">
        <is>
          <t>Max</t>
        </is>
      </c>
      <c r="E8" s="9" t="inlineStr">
        <is>
          <t>Beispiel</t>
        </is>
      </c>
      <c r="F8" s="9" t="inlineStr">
        <is>
          <t>Gartenweg 5</t>
        </is>
      </c>
      <c r="G8" s="10" t="inlineStr">
        <is>
          <t>01067</t>
        </is>
      </c>
      <c r="H8" s="9" t="inlineStr">
        <is>
          <t>Dresden</t>
        </is>
      </c>
      <c r="I8" s="9" t="n"/>
      <c r="J8" s="9" t="n"/>
      <c r="K8" s="9" t="inlineStr">
        <is>
          <t>0170 1234567</t>
        </is>
      </c>
      <c r="L8" s="9" t="inlineStr">
        <is>
          <t>max.beispiel@example.com</t>
        </is>
      </c>
      <c r="M8" s="9" t="n"/>
      <c r="N8" s="9" t="inlineStr">
        <is>
          <t>Kunde</t>
        </is>
      </c>
      <c r="O8" s="9" t="inlineStr">
        <is>
          <t>Muster Bäckerei GmbH</t>
        </is>
      </c>
      <c r="P8" s="11" t="n">
        <v>46214</v>
      </c>
      <c r="Q8" s="8" t="n">
        <v>7</v>
      </c>
      <c r="R8" s="9" t="n"/>
      <c r="S8" s="9" t="inlineStr">
        <is>
          <t>Beispiel: Privatkunde, am besten nachmittags erreichbar.</t>
        </is>
      </c>
      <c r="T8" s="12">
        <f>IF(OR(B8&lt;&gt;"",E8&lt;&gt;""),IF(B8&lt;&gt;"",B8&amp;IF(E8&lt;&gt;""," ("&amp;TRIM(D8&amp;" "&amp;E8)&amp;")",""),TRIM(D8&amp;" "&amp;E8)),"")</f>
        <v/>
      </c>
      <c r="U8" s="12">
        <f>IF(NOT(OR(B8&lt;&gt;"",E8&lt;&gt;"")),"",IF(E8="","Sehr geehrte Damen und Herren,",IF(C8="Frau","Sehr geehrte Frau "&amp;E8&amp;",",IF(C8="Herr","Sehr geehrter Herr "&amp;E8&amp;",","Guten Tag "&amp;TRIM(D8&amp;" "&amp;E8)&amp;","))))</f>
        <v/>
      </c>
      <c r="V8" s="13">
        <f>IF(T8="","",COUNTIF(Kontakte!$B$6:$B$1505,T8))</f>
        <v/>
      </c>
      <c r="W8" s="14">
        <f>IF(N(V8)=0,"",SUMPRODUCT(MAX((Kontakte!$B$6:$B$1505=T8)*Kontakte!$A$6:$A$1505)))</f>
        <v/>
      </c>
      <c r="X8" s="12">
        <f>IF(T8="","",IF(COUNTIF(T$7:T$506,T8)&gt;1,"doppelt angelegt?",IF(L8="","",IF(ISERROR(FIND(".",L8,FIND("@",L8)+2)),"E-Mail prüfen",""))))</f>
        <v/>
      </c>
    </row>
    <row r="9">
      <c r="A9" s="8" t="n">
        <v>1003</v>
      </c>
      <c r="B9" s="9" t="inlineStr">
        <is>
          <t>Muster Planungsbüro KG</t>
        </is>
      </c>
      <c r="C9" s="10" t="inlineStr">
        <is>
          <t>Frau</t>
        </is>
      </c>
      <c r="D9" s="9" t="inlineStr">
        <is>
          <t>Petra</t>
        </is>
      </c>
      <c r="E9" s="9" t="inlineStr">
        <is>
          <t>Probe</t>
        </is>
      </c>
      <c r="F9" s="9" t="inlineStr">
        <is>
          <t>Am Markt 3</t>
        </is>
      </c>
      <c r="G9" s="10" t="inlineStr">
        <is>
          <t>80331</t>
        </is>
      </c>
      <c r="H9" s="9" t="inlineStr">
        <is>
          <t>München</t>
        </is>
      </c>
      <c r="I9" s="9" t="n"/>
      <c r="J9" s="9" t="inlineStr">
        <is>
          <t>089 7654321</t>
        </is>
      </c>
      <c r="K9" s="9" t="n"/>
      <c r="L9" s="9" t="inlineStr">
        <is>
          <t>petra.probe@example</t>
        </is>
      </c>
      <c r="M9" s="9" t="n"/>
      <c r="N9" s="9" t="inlineStr">
        <is>
          <t>Interessent</t>
        </is>
      </c>
      <c r="O9" s="9" t="n"/>
      <c r="P9" s="11" t="n"/>
      <c r="Q9" s="8" t="n"/>
      <c r="R9" s="9" t="n"/>
      <c r="S9" s="9" t="inlineStr">
        <is>
          <t>Beispiel: hat nach einem Angebot für 2027 gefragt.</t>
        </is>
      </c>
      <c r="T9" s="12">
        <f>IF(OR(B9&lt;&gt;"",E9&lt;&gt;""),IF(B9&lt;&gt;"",B9&amp;IF(E9&lt;&gt;""," ("&amp;TRIM(D9&amp;" "&amp;E9)&amp;")",""),TRIM(D9&amp;" "&amp;E9)),"")</f>
        <v/>
      </c>
      <c r="U9" s="12">
        <f>IF(NOT(OR(B9&lt;&gt;"",E9&lt;&gt;"")),"",IF(E9="","Sehr geehrte Damen und Herren,",IF(C9="Frau","Sehr geehrte Frau "&amp;E9&amp;",",IF(C9="Herr","Sehr geehrter Herr "&amp;E9&amp;",","Guten Tag "&amp;TRIM(D9&amp;" "&amp;E9)&amp;","))))</f>
        <v/>
      </c>
      <c r="V9" s="13">
        <f>IF(T9="","",COUNTIF(Kontakte!$B$6:$B$1505,T9))</f>
        <v/>
      </c>
      <c r="W9" s="14">
        <f>IF(N(V9)=0,"",SUMPRODUCT(MAX((Kontakte!$B$6:$B$1505=T9)*Kontakte!$A$6:$A$1505)))</f>
        <v/>
      </c>
      <c r="X9" s="12">
        <f>IF(T9="","",IF(COUNTIF(T$7:T$506,T9)&gt;1,"doppelt angelegt?",IF(L9="","",IF(ISERROR(FIND(".",L9,FIND("@",L9)+2)),"E-Mail prüfen",""))))</f>
        <v/>
      </c>
    </row>
    <row r="10">
      <c r="A10" s="8" t="n"/>
      <c r="B10" s="9" t="n"/>
      <c r="C10" s="10" t="n"/>
      <c r="D10" s="9" t="n"/>
      <c r="E10" s="9" t="n"/>
      <c r="F10" s="9" t="n"/>
      <c r="G10" s="10" t="n"/>
      <c r="H10" s="9" t="n"/>
      <c r="I10" s="9" t="n"/>
      <c r="J10" s="9" t="n"/>
      <c r="K10" s="9" t="n"/>
      <c r="L10" s="9" t="n"/>
      <c r="M10" s="9" t="n"/>
      <c r="N10" s="9" t="n"/>
      <c r="O10" s="9" t="n"/>
      <c r="P10" s="11" t="n"/>
      <c r="Q10" s="8" t="n"/>
      <c r="R10" s="9" t="n"/>
      <c r="S10" s="9" t="n"/>
      <c r="T10" s="12">
        <f>IF(OR(B10&lt;&gt;"",E10&lt;&gt;""),IF(B10&lt;&gt;"",B10&amp;IF(E10&lt;&gt;""," ("&amp;TRIM(D10&amp;" "&amp;E10)&amp;")",""),TRIM(D10&amp;" "&amp;E10)),"")</f>
        <v/>
      </c>
      <c r="U10" s="12">
        <f>IF(NOT(OR(B10&lt;&gt;"",E10&lt;&gt;"")),"",IF(E10="","Sehr geehrte Damen und Herren,",IF(C10="Frau","Sehr geehrte Frau "&amp;E10&amp;",",IF(C10="Herr","Sehr geehrter Herr "&amp;E10&amp;",","Guten Tag "&amp;TRIM(D10&amp;" "&amp;E10)&amp;","))))</f>
        <v/>
      </c>
      <c r="V10" s="13">
        <f>IF(T10="","",COUNTIF(Kontakte!$B$6:$B$1505,T10))</f>
        <v/>
      </c>
      <c r="W10" s="14">
        <f>IF(N(V10)=0,"",SUMPRODUCT(MAX((Kontakte!$B$6:$B$1505=T10)*Kontakte!$A$6:$A$1505)))</f>
        <v/>
      </c>
      <c r="X10" s="12">
        <f>IF(T10="","",IF(COUNTIF(T$7:T$506,T10)&gt;1,"doppelt angelegt?",IF(L10="","",IF(ISERROR(FIND(".",L10,FIND("@",L10)+2)),"E-Mail prüfen",""))))</f>
        <v/>
      </c>
    </row>
    <row r="11">
      <c r="A11" s="8" t="n"/>
      <c r="B11" s="9" t="n"/>
      <c r="C11" s="10" t="n"/>
      <c r="D11" s="9" t="n"/>
      <c r="E11" s="9" t="n"/>
      <c r="F11" s="9" t="n"/>
      <c r="G11" s="10" t="n"/>
      <c r="H11" s="9" t="n"/>
      <c r="I11" s="9" t="n"/>
      <c r="J11" s="9" t="n"/>
      <c r="K11" s="9" t="n"/>
      <c r="L11" s="9" t="n"/>
      <c r="M11" s="9" t="n"/>
      <c r="N11" s="9" t="n"/>
      <c r="O11" s="9" t="n"/>
      <c r="P11" s="11" t="n"/>
      <c r="Q11" s="8" t="n"/>
      <c r="R11" s="9" t="n"/>
      <c r="S11" s="9" t="n"/>
      <c r="T11" s="12">
        <f>IF(OR(B11&lt;&gt;"",E11&lt;&gt;""),IF(B11&lt;&gt;"",B11&amp;IF(E11&lt;&gt;""," ("&amp;TRIM(D11&amp;" "&amp;E11)&amp;")",""),TRIM(D11&amp;" "&amp;E11)),"")</f>
        <v/>
      </c>
      <c r="U11" s="12">
        <f>IF(NOT(OR(B11&lt;&gt;"",E11&lt;&gt;"")),"",IF(E11="","Sehr geehrte Damen und Herren,",IF(C11="Frau","Sehr geehrte Frau "&amp;E11&amp;",",IF(C11="Herr","Sehr geehrter Herr "&amp;E11&amp;",","Guten Tag "&amp;TRIM(D11&amp;" "&amp;E11)&amp;","))))</f>
        <v/>
      </c>
      <c r="V11" s="13">
        <f>IF(T11="","",COUNTIF(Kontakte!$B$6:$B$1505,T11))</f>
        <v/>
      </c>
      <c r="W11" s="14">
        <f>IF(N(V11)=0,"",SUMPRODUCT(MAX((Kontakte!$B$6:$B$1505=T11)*Kontakte!$A$6:$A$1505)))</f>
        <v/>
      </c>
      <c r="X11" s="12">
        <f>IF(T11="","",IF(COUNTIF(T$7:T$506,T11)&gt;1,"doppelt angelegt?",IF(L11="","",IF(ISERROR(FIND(".",L11,FIND("@",L11)+2)),"E-Mail prüfen",""))))</f>
        <v/>
      </c>
    </row>
    <row r="12">
      <c r="A12" s="8" t="n"/>
      <c r="B12" s="9" t="n"/>
      <c r="C12" s="10" t="n"/>
      <c r="D12" s="9" t="n"/>
      <c r="E12" s="9" t="n"/>
      <c r="F12" s="9" t="n"/>
      <c r="G12" s="10" t="n"/>
      <c r="H12" s="9" t="n"/>
      <c r="I12" s="9" t="n"/>
      <c r="J12" s="9" t="n"/>
      <c r="K12" s="9" t="n"/>
      <c r="L12" s="9" t="n"/>
      <c r="M12" s="9" t="n"/>
      <c r="N12" s="9" t="n"/>
      <c r="O12" s="9" t="n"/>
      <c r="P12" s="11" t="n"/>
      <c r="Q12" s="8" t="n"/>
      <c r="R12" s="9" t="n"/>
      <c r="S12" s="9" t="n"/>
      <c r="T12" s="12">
        <f>IF(OR(B12&lt;&gt;"",E12&lt;&gt;""),IF(B12&lt;&gt;"",B12&amp;IF(E12&lt;&gt;""," ("&amp;TRIM(D12&amp;" "&amp;E12)&amp;")",""),TRIM(D12&amp;" "&amp;E12)),"")</f>
        <v/>
      </c>
      <c r="U12" s="12">
        <f>IF(NOT(OR(B12&lt;&gt;"",E12&lt;&gt;"")),"",IF(E12="","Sehr geehrte Damen und Herren,",IF(C12="Frau","Sehr geehrte Frau "&amp;E12&amp;",",IF(C12="Herr","Sehr geehrter Herr "&amp;E12&amp;",","Guten Tag "&amp;TRIM(D12&amp;" "&amp;E12)&amp;","))))</f>
        <v/>
      </c>
      <c r="V12" s="13">
        <f>IF(T12="","",COUNTIF(Kontakte!$B$6:$B$1505,T12))</f>
        <v/>
      </c>
      <c r="W12" s="14">
        <f>IF(N(V12)=0,"",SUMPRODUCT(MAX((Kontakte!$B$6:$B$1505=T12)*Kontakte!$A$6:$A$1505)))</f>
        <v/>
      </c>
      <c r="X12" s="12">
        <f>IF(T12="","",IF(COUNTIF(T$7:T$506,T12)&gt;1,"doppelt angelegt?",IF(L12="","",IF(ISERROR(FIND(".",L12,FIND("@",L12)+2)),"E-Mail prüfen",""))))</f>
        <v/>
      </c>
    </row>
    <row r="13">
      <c r="A13" s="8" t="n"/>
      <c r="B13" s="9" t="n"/>
      <c r="C13" s="10" t="n"/>
      <c r="D13" s="9" t="n"/>
      <c r="E13" s="9" t="n"/>
      <c r="F13" s="9" t="n"/>
      <c r="G13" s="10" t="n"/>
      <c r="H13" s="9" t="n"/>
      <c r="I13" s="9" t="n"/>
      <c r="J13" s="9" t="n"/>
      <c r="K13" s="9" t="n"/>
      <c r="L13" s="9" t="n"/>
      <c r="M13" s="9" t="n"/>
      <c r="N13" s="9" t="n"/>
      <c r="O13" s="9" t="n"/>
      <c r="P13" s="11" t="n"/>
      <c r="Q13" s="8" t="n"/>
      <c r="R13" s="9" t="n"/>
      <c r="S13" s="9" t="n"/>
      <c r="T13" s="12">
        <f>IF(OR(B13&lt;&gt;"",E13&lt;&gt;""),IF(B13&lt;&gt;"",B13&amp;IF(E13&lt;&gt;""," ("&amp;TRIM(D13&amp;" "&amp;E13)&amp;")",""),TRIM(D13&amp;" "&amp;E13)),"")</f>
        <v/>
      </c>
      <c r="U13" s="12">
        <f>IF(NOT(OR(B13&lt;&gt;"",E13&lt;&gt;"")),"",IF(E13="","Sehr geehrte Damen und Herren,",IF(C13="Frau","Sehr geehrte Frau "&amp;E13&amp;",",IF(C13="Herr","Sehr geehrter Herr "&amp;E13&amp;",","Guten Tag "&amp;TRIM(D13&amp;" "&amp;E13)&amp;","))))</f>
        <v/>
      </c>
      <c r="V13" s="13">
        <f>IF(T13="","",COUNTIF(Kontakte!$B$6:$B$1505,T13))</f>
        <v/>
      </c>
      <c r="W13" s="14">
        <f>IF(N(V13)=0,"",SUMPRODUCT(MAX((Kontakte!$B$6:$B$1505=T13)*Kontakte!$A$6:$A$1505)))</f>
        <v/>
      </c>
      <c r="X13" s="12">
        <f>IF(T13="","",IF(COUNTIF(T$7:T$506,T13)&gt;1,"doppelt angelegt?",IF(L13="","",IF(ISERROR(FIND(".",L13,FIND("@",L13)+2)),"E-Mail prüfen",""))))</f>
        <v/>
      </c>
    </row>
    <row r="14">
      <c r="A14" s="8" t="n"/>
      <c r="B14" s="9" t="n"/>
      <c r="C14" s="10" t="n"/>
      <c r="D14" s="9" t="n"/>
      <c r="E14" s="9" t="n"/>
      <c r="F14" s="9" t="n"/>
      <c r="G14" s="10" t="n"/>
      <c r="H14" s="9" t="n"/>
      <c r="I14" s="9" t="n"/>
      <c r="J14" s="9" t="n"/>
      <c r="K14" s="9" t="n"/>
      <c r="L14" s="9" t="n"/>
      <c r="M14" s="9" t="n"/>
      <c r="N14" s="9" t="n"/>
      <c r="O14" s="9" t="n"/>
      <c r="P14" s="11" t="n"/>
      <c r="Q14" s="8" t="n"/>
      <c r="R14" s="9" t="n"/>
      <c r="S14" s="9" t="n"/>
      <c r="T14" s="12">
        <f>IF(OR(B14&lt;&gt;"",E14&lt;&gt;""),IF(B14&lt;&gt;"",B14&amp;IF(E14&lt;&gt;""," ("&amp;TRIM(D14&amp;" "&amp;E14)&amp;")",""),TRIM(D14&amp;" "&amp;E14)),"")</f>
        <v/>
      </c>
      <c r="U14" s="12">
        <f>IF(NOT(OR(B14&lt;&gt;"",E14&lt;&gt;"")),"",IF(E14="","Sehr geehrte Damen und Herren,",IF(C14="Frau","Sehr geehrte Frau "&amp;E14&amp;",",IF(C14="Herr","Sehr geehrter Herr "&amp;E14&amp;",","Guten Tag "&amp;TRIM(D14&amp;" "&amp;E14)&amp;","))))</f>
        <v/>
      </c>
      <c r="V14" s="13">
        <f>IF(T14="","",COUNTIF(Kontakte!$B$6:$B$1505,T14))</f>
        <v/>
      </c>
      <c r="W14" s="14">
        <f>IF(N(V14)=0,"",SUMPRODUCT(MAX((Kontakte!$B$6:$B$1505=T14)*Kontakte!$A$6:$A$1505)))</f>
        <v/>
      </c>
      <c r="X14" s="12">
        <f>IF(T14="","",IF(COUNTIF(T$7:T$506,T14)&gt;1,"doppelt angelegt?",IF(L14="","",IF(ISERROR(FIND(".",L14,FIND("@",L14)+2)),"E-Mail prüfen",""))))</f>
        <v/>
      </c>
    </row>
    <row r="15">
      <c r="A15" s="8" t="n"/>
      <c r="B15" s="9" t="n"/>
      <c r="C15" s="10" t="n"/>
      <c r="D15" s="9" t="n"/>
      <c r="E15" s="9" t="n"/>
      <c r="F15" s="9" t="n"/>
      <c r="G15" s="10" t="n"/>
      <c r="H15" s="9" t="n"/>
      <c r="I15" s="9" t="n"/>
      <c r="J15" s="9" t="n"/>
      <c r="K15" s="9" t="n"/>
      <c r="L15" s="9" t="n"/>
      <c r="M15" s="9" t="n"/>
      <c r="N15" s="9" t="n"/>
      <c r="O15" s="9" t="n"/>
      <c r="P15" s="11" t="n"/>
      <c r="Q15" s="8" t="n"/>
      <c r="R15" s="9" t="n"/>
      <c r="S15" s="9" t="n"/>
      <c r="T15" s="12">
        <f>IF(OR(B15&lt;&gt;"",E15&lt;&gt;""),IF(B15&lt;&gt;"",B15&amp;IF(E15&lt;&gt;""," ("&amp;TRIM(D15&amp;" "&amp;E15)&amp;")",""),TRIM(D15&amp;" "&amp;E15)),"")</f>
        <v/>
      </c>
      <c r="U15" s="12">
        <f>IF(NOT(OR(B15&lt;&gt;"",E15&lt;&gt;"")),"",IF(E15="","Sehr geehrte Damen und Herren,",IF(C15="Frau","Sehr geehrte Frau "&amp;E15&amp;",",IF(C15="Herr","Sehr geehrter Herr "&amp;E15&amp;",","Guten Tag "&amp;TRIM(D15&amp;" "&amp;E15)&amp;","))))</f>
        <v/>
      </c>
      <c r="V15" s="13">
        <f>IF(T15="","",COUNTIF(Kontakte!$B$6:$B$1505,T15))</f>
        <v/>
      </c>
      <c r="W15" s="14">
        <f>IF(N(V15)=0,"",SUMPRODUCT(MAX((Kontakte!$B$6:$B$1505=T15)*Kontakte!$A$6:$A$1505)))</f>
        <v/>
      </c>
      <c r="X15" s="12">
        <f>IF(T15="","",IF(COUNTIF(T$7:T$506,T15)&gt;1,"doppelt angelegt?",IF(L15="","",IF(ISERROR(FIND(".",L15,FIND("@",L15)+2)),"E-Mail prüfen",""))))</f>
        <v/>
      </c>
    </row>
    <row r="16">
      <c r="A16" s="8" t="n"/>
      <c r="B16" s="9" t="n"/>
      <c r="C16" s="10" t="n"/>
      <c r="D16" s="9" t="n"/>
      <c r="E16" s="9" t="n"/>
      <c r="F16" s="9" t="n"/>
      <c r="G16" s="10" t="n"/>
      <c r="H16" s="9" t="n"/>
      <c r="I16" s="9" t="n"/>
      <c r="J16" s="9" t="n"/>
      <c r="K16" s="9" t="n"/>
      <c r="L16" s="9" t="n"/>
      <c r="M16" s="9" t="n"/>
      <c r="N16" s="9" t="n"/>
      <c r="O16" s="9" t="n"/>
      <c r="P16" s="11" t="n"/>
      <c r="Q16" s="8" t="n"/>
      <c r="R16" s="9" t="n"/>
      <c r="S16" s="9" t="n"/>
      <c r="T16" s="12">
        <f>IF(OR(B16&lt;&gt;"",E16&lt;&gt;""),IF(B16&lt;&gt;"",B16&amp;IF(E16&lt;&gt;""," ("&amp;TRIM(D16&amp;" "&amp;E16)&amp;")",""),TRIM(D16&amp;" "&amp;E16)),"")</f>
        <v/>
      </c>
      <c r="U16" s="12">
        <f>IF(NOT(OR(B16&lt;&gt;"",E16&lt;&gt;"")),"",IF(E16="","Sehr geehrte Damen und Herren,",IF(C16="Frau","Sehr geehrte Frau "&amp;E16&amp;",",IF(C16="Herr","Sehr geehrter Herr "&amp;E16&amp;",","Guten Tag "&amp;TRIM(D16&amp;" "&amp;E16)&amp;","))))</f>
        <v/>
      </c>
      <c r="V16" s="13">
        <f>IF(T16="","",COUNTIF(Kontakte!$B$6:$B$1505,T16))</f>
        <v/>
      </c>
      <c r="W16" s="14">
        <f>IF(N(V16)=0,"",SUMPRODUCT(MAX((Kontakte!$B$6:$B$1505=T16)*Kontakte!$A$6:$A$1505)))</f>
        <v/>
      </c>
      <c r="X16" s="12">
        <f>IF(T16="","",IF(COUNTIF(T$7:T$506,T16)&gt;1,"doppelt angelegt?",IF(L16="","",IF(ISERROR(FIND(".",L16,FIND("@",L16)+2)),"E-Mail prüfen",""))))</f>
        <v/>
      </c>
    </row>
    <row r="17">
      <c r="A17" s="8" t="n"/>
      <c r="B17" s="9" t="n"/>
      <c r="C17" s="10" t="n"/>
      <c r="D17" s="9" t="n"/>
      <c r="E17" s="9" t="n"/>
      <c r="F17" s="9" t="n"/>
      <c r="G17" s="10" t="n"/>
      <c r="H17" s="9" t="n"/>
      <c r="I17" s="9" t="n"/>
      <c r="J17" s="9" t="n"/>
      <c r="K17" s="9" t="n"/>
      <c r="L17" s="9" t="n"/>
      <c r="M17" s="9" t="n"/>
      <c r="N17" s="9" t="n"/>
      <c r="O17" s="9" t="n"/>
      <c r="P17" s="11" t="n"/>
      <c r="Q17" s="8" t="n"/>
      <c r="R17" s="9" t="n"/>
      <c r="S17" s="9" t="n"/>
      <c r="T17" s="12">
        <f>IF(OR(B17&lt;&gt;"",E17&lt;&gt;""),IF(B17&lt;&gt;"",B17&amp;IF(E17&lt;&gt;""," ("&amp;TRIM(D17&amp;" "&amp;E17)&amp;")",""),TRIM(D17&amp;" "&amp;E17)),"")</f>
        <v/>
      </c>
      <c r="U17" s="12">
        <f>IF(NOT(OR(B17&lt;&gt;"",E17&lt;&gt;"")),"",IF(E17="","Sehr geehrte Damen und Herren,",IF(C17="Frau","Sehr geehrte Frau "&amp;E17&amp;",",IF(C17="Herr","Sehr geehrter Herr "&amp;E17&amp;",","Guten Tag "&amp;TRIM(D17&amp;" "&amp;E17)&amp;","))))</f>
        <v/>
      </c>
      <c r="V17" s="13">
        <f>IF(T17="","",COUNTIF(Kontakte!$B$6:$B$1505,T17))</f>
        <v/>
      </c>
      <c r="W17" s="14">
        <f>IF(N(V17)=0,"",SUMPRODUCT(MAX((Kontakte!$B$6:$B$1505=T17)*Kontakte!$A$6:$A$1505)))</f>
        <v/>
      </c>
      <c r="X17" s="12">
        <f>IF(T17="","",IF(COUNTIF(T$7:T$506,T17)&gt;1,"doppelt angelegt?",IF(L17="","",IF(ISERROR(FIND(".",L17,FIND("@",L17)+2)),"E-Mail prüfen",""))))</f>
        <v/>
      </c>
    </row>
    <row r="18">
      <c r="A18" s="8" t="n"/>
      <c r="B18" s="9" t="n"/>
      <c r="C18" s="10" t="n"/>
      <c r="D18" s="9" t="n"/>
      <c r="E18" s="9" t="n"/>
      <c r="F18" s="9" t="n"/>
      <c r="G18" s="10" t="n"/>
      <c r="H18" s="9" t="n"/>
      <c r="I18" s="9" t="n"/>
      <c r="J18" s="9" t="n"/>
      <c r="K18" s="9" t="n"/>
      <c r="L18" s="9" t="n"/>
      <c r="M18" s="9" t="n"/>
      <c r="N18" s="9" t="n"/>
      <c r="O18" s="9" t="n"/>
      <c r="P18" s="11" t="n"/>
      <c r="Q18" s="8" t="n"/>
      <c r="R18" s="9" t="n"/>
      <c r="S18" s="9" t="n"/>
      <c r="T18" s="12">
        <f>IF(OR(B18&lt;&gt;"",E18&lt;&gt;""),IF(B18&lt;&gt;"",B18&amp;IF(E18&lt;&gt;""," ("&amp;TRIM(D18&amp;" "&amp;E18)&amp;")",""),TRIM(D18&amp;" "&amp;E18)),"")</f>
        <v/>
      </c>
      <c r="U18" s="12">
        <f>IF(NOT(OR(B18&lt;&gt;"",E18&lt;&gt;"")),"",IF(E18="","Sehr geehrte Damen und Herren,",IF(C18="Frau","Sehr geehrte Frau "&amp;E18&amp;",",IF(C18="Herr","Sehr geehrter Herr "&amp;E18&amp;",","Guten Tag "&amp;TRIM(D18&amp;" "&amp;E18)&amp;","))))</f>
        <v/>
      </c>
      <c r="V18" s="13">
        <f>IF(T18="","",COUNTIF(Kontakte!$B$6:$B$1505,T18))</f>
        <v/>
      </c>
      <c r="W18" s="14">
        <f>IF(N(V18)=0,"",SUMPRODUCT(MAX((Kontakte!$B$6:$B$1505=T18)*Kontakte!$A$6:$A$1505)))</f>
        <v/>
      </c>
      <c r="X18" s="12">
        <f>IF(T18="","",IF(COUNTIF(T$7:T$506,T18)&gt;1,"doppelt angelegt?",IF(L18="","",IF(ISERROR(FIND(".",L18,FIND("@",L18)+2)),"E-Mail prüfen",""))))</f>
        <v/>
      </c>
    </row>
    <row r="19">
      <c r="A19" s="8" t="n"/>
      <c r="B19" s="9" t="n"/>
      <c r="C19" s="10" t="n"/>
      <c r="D19" s="9" t="n"/>
      <c r="E19" s="9" t="n"/>
      <c r="F19" s="9" t="n"/>
      <c r="G19" s="10" t="n"/>
      <c r="H19" s="9" t="n"/>
      <c r="I19" s="9" t="n"/>
      <c r="J19" s="9" t="n"/>
      <c r="K19" s="9" t="n"/>
      <c r="L19" s="9" t="n"/>
      <c r="M19" s="9" t="n"/>
      <c r="N19" s="9" t="n"/>
      <c r="O19" s="9" t="n"/>
      <c r="P19" s="11" t="n"/>
      <c r="Q19" s="8" t="n"/>
      <c r="R19" s="9" t="n"/>
      <c r="S19" s="9" t="n"/>
      <c r="T19" s="12">
        <f>IF(OR(B19&lt;&gt;"",E19&lt;&gt;""),IF(B19&lt;&gt;"",B19&amp;IF(E19&lt;&gt;""," ("&amp;TRIM(D19&amp;" "&amp;E19)&amp;")",""),TRIM(D19&amp;" "&amp;E19)),"")</f>
        <v/>
      </c>
      <c r="U19" s="12">
        <f>IF(NOT(OR(B19&lt;&gt;"",E19&lt;&gt;"")),"",IF(E19="","Sehr geehrte Damen und Herren,",IF(C19="Frau","Sehr geehrte Frau "&amp;E19&amp;",",IF(C19="Herr","Sehr geehrter Herr "&amp;E19&amp;",","Guten Tag "&amp;TRIM(D19&amp;" "&amp;E19)&amp;","))))</f>
        <v/>
      </c>
      <c r="V19" s="13">
        <f>IF(T19="","",COUNTIF(Kontakte!$B$6:$B$1505,T19))</f>
        <v/>
      </c>
      <c r="W19" s="14">
        <f>IF(N(V19)=0,"",SUMPRODUCT(MAX((Kontakte!$B$6:$B$1505=T19)*Kontakte!$A$6:$A$1505)))</f>
        <v/>
      </c>
      <c r="X19" s="12">
        <f>IF(T19="","",IF(COUNTIF(T$7:T$506,T19)&gt;1,"doppelt angelegt?",IF(L19="","",IF(ISERROR(FIND(".",L19,FIND("@",L19)+2)),"E-Mail prüfen",""))))</f>
        <v/>
      </c>
    </row>
    <row r="20">
      <c r="A20" s="8" t="n"/>
      <c r="B20" s="9" t="n"/>
      <c r="C20" s="10" t="n"/>
      <c r="D20" s="9" t="n"/>
      <c r="E20" s="9" t="n"/>
      <c r="F20" s="9" t="n"/>
      <c r="G20" s="10" t="n"/>
      <c r="H20" s="9" t="n"/>
      <c r="I20" s="9" t="n"/>
      <c r="J20" s="9" t="n"/>
      <c r="K20" s="9" t="n"/>
      <c r="L20" s="9" t="n"/>
      <c r="M20" s="9" t="n"/>
      <c r="N20" s="9" t="n"/>
      <c r="O20" s="9" t="n"/>
      <c r="P20" s="11" t="n"/>
      <c r="Q20" s="8" t="n"/>
      <c r="R20" s="9" t="n"/>
      <c r="S20" s="9" t="n"/>
      <c r="T20" s="12">
        <f>IF(OR(B20&lt;&gt;"",E20&lt;&gt;""),IF(B20&lt;&gt;"",B20&amp;IF(E20&lt;&gt;""," ("&amp;TRIM(D20&amp;" "&amp;E20)&amp;")",""),TRIM(D20&amp;" "&amp;E20)),"")</f>
        <v/>
      </c>
      <c r="U20" s="12">
        <f>IF(NOT(OR(B20&lt;&gt;"",E20&lt;&gt;"")),"",IF(E20="","Sehr geehrte Damen und Herren,",IF(C20="Frau","Sehr geehrte Frau "&amp;E20&amp;",",IF(C20="Herr","Sehr geehrter Herr "&amp;E20&amp;",","Guten Tag "&amp;TRIM(D20&amp;" "&amp;E20)&amp;","))))</f>
        <v/>
      </c>
      <c r="V20" s="13">
        <f>IF(T20="","",COUNTIF(Kontakte!$B$6:$B$1505,T20))</f>
        <v/>
      </c>
      <c r="W20" s="14">
        <f>IF(N(V20)=0,"",SUMPRODUCT(MAX((Kontakte!$B$6:$B$1505=T20)*Kontakte!$A$6:$A$1505)))</f>
        <v/>
      </c>
      <c r="X20" s="12">
        <f>IF(T20="","",IF(COUNTIF(T$7:T$506,T20)&gt;1,"doppelt angelegt?",IF(L20="","",IF(ISERROR(FIND(".",L20,FIND("@",L20)+2)),"E-Mail prüfen",""))))</f>
        <v/>
      </c>
    </row>
    <row r="21">
      <c r="A21" s="8" t="n"/>
      <c r="B21" s="9" t="n"/>
      <c r="C21" s="10" t="n"/>
      <c r="D21" s="9" t="n"/>
      <c r="E21" s="9" t="n"/>
      <c r="F21" s="9" t="n"/>
      <c r="G21" s="10" t="n"/>
      <c r="H21" s="9" t="n"/>
      <c r="I21" s="9" t="n"/>
      <c r="J21" s="9" t="n"/>
      <c r="K21" s="9" t="n"/>
      <c r="L21" s="9" t="n"/>
      <c r="M21" s="9" t="n"/>
      <c r="N21" s="9" t="n"/>
      <c r="O21" s="9" t="n"/>
      <c r="P21" s="11" t="n"/>
      <c r="Q21" s="8" t="n"/>
      <c r="R21" s="9" t="n"/>
      <c r="S21" s="9" t="n"/>
      <c r="T21" s="12">
        <f>IF(OR(B21&lt;&gt;"",E21&lt;&gt;""),IF(B21&lt;&gt;"",B21&amp;IF(E21&lt;&gt;""," ("&amp;TRIM(D21&amp;" "&amp;E21)&amp;")",""),TRIM(D21&amp;" "&amp;E21)),"")</f>
        <v/>
      </c>
      <c r="U21" s="12">
        <f>IF(NOT(OR(B21&lt;&gt;"",E21&lt;&gt;"")),"",IF(E21="","Sehr geehrte Damen und Herren,",IF(C21="Frau","Sehr geehrte Frau "&amp;E21&amp;",",IF(C21="Herr","Sehr geehrter Herr "&amp;E21&amp;",","Guten Tag "&amp;TRIM(D21&amp;" "&amp;E21)&amp;","))))</f>
        <v/>
      </c>
      <c r="V21" s="13">
        <f>IF(T21="","",COUNTIF(Kontakte!$B$6:$B$1505,T21))</f>
        <v/>
      </c>
      <c r="W21" s="14">
        <f>IF(N(V21)=0,"",SUMPRODUCT(MAX((Kontakte!$B$6:$B$1505=T21)*Kontakte!$A$6:$A$1505)))</f>
        <v/>
      </c>
      <c r="X21" s="12">
        <f>IF(T21="","",IF(COUNTIF(T$7:T$506,T21)&gt;1,"doppelt angelegt?",IF(L21="","",IF(ISERROR(FIND(".",L21,FIND("@",L21)+2)),"E-Mail prüfen",""))))</f>
        <v/>
      </c>
    </row>
    <row r="22">
      <c r="A22" s="8" t="n"/>
      <c r="B22" s="9" t="n"/>
      <c r="C22" s="10" t="n"/>
      <c r="D22" s="9" t="n"/>
      <c r="E22" s="9" t="n"/>
      <c r="F22" s="9" t="n"/>
      <c r="G22" s="10" t="n"/>
      <c r="H22" s="9" t="n"/>
      <c r="I22" s="9" t="n"/>
      <c r="J22" s="9" t="n"/>
      <c r="K22" s="9" t="n"/>
      <c r="L22" s="9" t="n"/>
      <c r="M22" s="9" t="n"/>
      <c r="N22" s="9" t="n"/>
      <c r="O22" s="9" t="n"/>
      <c r="P22" s="11" t="n"/>
      <c r="Q22" s="8" t="n"/>
      <c r="R22" s="9" t="n"/>
      <c r="S22" s="9" t="n"/>
      <c r="T22" s="12">
        <f>IF(OR(B22&lt;&gt;"",E22&lt;&gt;""),IF(B22&lt;&gt;"",B22&amp;IF(E22&lt;&gt;""," ("&amp;TRIM(D22&amp;" "&amp;E22)&amp;")",""),TRIM(D22&amp;" "&amp;E22)),"")</f>
        <v/>
      </c>
      <c r="U22" s="12">
        <f>IF(NOT(OR(B22&lt;&gt;"",E22&lt;&gt;"")),"",IF(E22="","Sehr geehrte Damen und Herren,",IF(C22="Frau","Sehr geehrte Frau "&amp;E22&amp;",",IF(C22="Herr","Sehr geehrter Herr "&amp;E22&amp;",","Guten Tag "&amp;TRIM(D22&amp;" "&amp;E22)&amp;","))))</f>
        <v/>
      </c>
      <c r="V22" s="13">
        <f>IF(T22="","",COUNTIF(Kontakte!$B$6:$B$1505,T22))</f>
        <v/>
      </c>
      <c r="W22" s="14">
        <f>IF(N(V22)=0,"",SUMPRODUCT(MAX((Kontakte!$B$6:$B$1505=T22)*Kontakte!$A$6:$A$1505)))</f>
        <v/>
      </c>
      <c r="X22" s="12">
        <f>IF(T22="","",IF(COUNTIF(T$7:T$506,T22)&gt;1,"doppelt angelegt?",IF(L22="","",IF(ISERROR(FIND(".",L22,FIND("@",L22)+2)),"E-Mail prüfen",""))))</f>
        <v/>
      </c>
    </row>
    <row r="23">
      <c r="A23" s="8" t="n"/>
      <c r="B23" s="9" t="n"/>
      <c r="C23" s="10" t="n"/>
      <c r="D23" s="9" t="n"/>
      <c r="E23" s="9" t="n"/>
      <c r="F23" s="9" t="n"/>
      <c r="G23" s="10" t="n"/>
      <c r="H23" s="9" t="n"/>
      <c r="I23" s="9" t="n"/>
      <c r="J23" s="9" t="n"/>
      <c r="K23" s="9" t="n"/>
      <c r="L23" s="9" t="n"/>
      <c r="M23" s="9" t="n"/>
      <c r="N23" s="9" t="n"/>
      <c r="O23" s="9" t="n"/>
      <c r="P23" s="11" t="n"/>
      <c r="Q23" s="8" t="n"/>
      <c r="R23" s="9" t="n"/>
      <c r="S23" s="9" t="n"/>
      <c r="T23" s="12">
        <f>IF(OR(B23&lt;&gt;"",E23&lt;&gt;""),IF(B23&lt;&gt;"",B23&amp;IF(E23&lt;&gt;""," ("&amp;TRIM(D23&amp;" "&amp;E23)&amp;")",""),TRIM(D23&amp;" "&amp;E23)),"")</f>
        <v/>
      </c>
      <c r="U23" s="12">
        <f>IF(NOT(OR(B23&lt;&gt;"",E23&lt;&gt;"")),"",IF(E23="","Sehr geehrte Damen und Herren,",IF(C23="Frau","Sehr geehrte Frau "&amp;E23&amp;",",IF(C23="Herr","Sehr geehrter Herr "&amp;E23&amp;",","Guten Tag "&amp;TRIM(D23&amp;" "&amp;E23)&amp;","))))</f>
        <v/>
      </c>
      <c r="V23" s="13">
        <f>IF(T23="","",COUNTIF(Kontakte!$B$6:$B$1505,T23))</f>
        <v/>
      </c>
      <c r="W23" s="14">
        <f>IF(N(V23)=0,"",SUMPRODUCT(MAX((Kontakte!$B$6:$B$1505=T23)*Kontakte!$A$6:$A$1505)))</f>
        <v/>
      </c>
      <c r="X23" s="12">
        <f>IF(T23="","",IF(COUNTIF(T$7:T$506,T23)&gt;1,"doppelt angelegt?",IF(L23="","",IF(ISERROR(FIND(".",L23,FIND("@",L23)+2)),"E-Mail prüfen",""))))</f>
        <v/>
      </c>
    </row>
    <row r="24">
      <c r="A24" s="8" t="n"/>
      <c r="B24" s="9" t="n"/>
      <c r="C24" s="10" t="n"/>
      <c r="D24" s="9" t="n"/>
      <c r="E24" s="9" t="n"/>
      <c r="F24" s="9" t="n"/>
      <c r="G24" s="10" t="n"/>
      <c r="H24" s="9" t="n"/>
      <c r="I24" s="9" t="n"/>
      <c r="J24" s="9" t="n"/>
      <c r="K24" s="9" t="n"/>
      <c r="L24" s="9" t="n"/>
      <c r="M24" s="9" t="n"/>
      <c r="N24" s="9" t="n"/>
      <c r="O24" s="9" t="n"/>
      <c r="P24" s="11" t="n"/>
      <c r="Q24" s="8" t="n"/>
      <c r="R24" s="9" t="n"/>
      <c r="S24" s="9" t="n"/>
      <c r="T24" s="12">
        <f>IF(OR(B24&lt;&gt;"",E24&lt;&gt;""),IF(B24&lt;&gt;"",B24&amp;IF(E24&lt;&gt;""," ("&amp;TRIM(D24&amp;" "&amp;E24)&amp;")",""),TRIM(D24&amp;" "&amp;E24)),"")</f>
        <v/>
      </c>
      <c r="U24" s="12">
        <f>IF(NOT(OR(B24&lt;&gt;"",E24&lt;&gt;"")),"",IF(E24="","Sehr geehrte Damen und Herren,",IF(C24="Frau","Sehr geehrte Frau "&amp;E24&amp;",",IF(C24="Herr","Sehr geehrter Herr "&amp;E24&amp;",","Guten Tag "&amp;TRIM(D24&amp;" "&amp;E24)&amp;","))))</f>
        <v/>
      </c>
      <c r="V24" s="13">
        <f>IF(T24="","",COUNTIF(Kontakte!$B$6:$B$1505,T24))</f>
        <v/>
      </c>
      <c r="W24" s="14">
        <f>IF(N(V24)=0,"",SUMPRODUCT(MAX((Kontakte!$B$6:$B$1505=T24)*Kontakte!$A$6:$A$1505)))</f>
        <v/>
      </c>
      <c r="X24" s="12">
        <f>IF(T24="","",IF(COUNTIF(T$7:T$506,T24)&gt;1,"doppelt angelegt?",IF(L24="","",IF(ISERROR(FIND(".",L24,FIND("@",L24)+2)),"E-Mail prüfen",""))))</f>
        <v/>
      </c>
    </row>
    <row r="25">
      <c r="A25" s="8" t="n"/>
      <c r="B25" s="9" t="n"/>
      <c r="C25" s="10" t="n"/>
      <c r="D25" s="9" t="n"/>
      <c r="E25" s="9" t="n"/>
      <c r="F25" s="9" t="n"/>
      <c r="G25" s="10" t="n"/>
      <c r="H25" s="9" t="n"/>
      <c r="I25" s="9" t="n"/>
      <c r="J25" s="9" t="n"/>
      <c r="K25" s="9" t="n"/>
      <c r="L25" s="9" t="n"/>
      <c r="M25" s="9" t="n"/>
      <c r="N25" s="9" t="n"/>
      <c r="O25" s="9" t="n"/>
      <c r="P25" s="11" t="n"/>
      <c r="Q25" s="8" t="n"/>
      <c r="R25" s="9" t="n"/>
      <c r="S25" s="9" t="n"/>
      <c r="T25" s="12">
        <f>IF(OR(B25&lt;&gt;"",E25&lt;&gt;""),IF(B25&lt;&gt;"",B25&amp;IF(E25&lt;&gt;""," ("&amp;TRIM(D25&amp;" "&amp;E25)&amp;")",""),TRIM(D25&amp;" "&amp;E25)),"")</f>
        <v/>
      </c>
      <c r="U25" s="12">
        <f>IF(NOT(OR(B25&lt;&gt;"",E25&lt;&gt;"")),"",IF(E25="","Sehr geehrte Damen und Herren,",IF(C25="Frau","Sehr geehrte Frau "&amp;E25&amp;",",IF(C25="Herr","Sehr geehrter Herr "&amp;E25&amp;",","Guten Tag "&amp;TRIM(D25&amp;" "&amp;E25)&amp;","))))</f>
        <v/>
      </c>
      <c r="V25" s="13">
        <f>IF(T25="","",COUNTIF(Kontakte!$B$6:$B$1505,T25))</f>
        <v/>
      </c>
      <c r="W25" s="14">
        <f>IF(N(V25)=0,"",SUMPRODUCT(MAX((Kontakte!$B$6:$B$1505=T25)*Kontakte!$A$6:$A$1505)))</f>
        <v/>
      </c>
      <c r="X25" s="12">
        <f>IF(T25="","",IF(COUNTIF(T$7:T$506,T25)&gt;1,"doppelt angelegt?",IF(L25="","",IF(ISERROR(FIND(".",L25,FIND("@",L25)+2)),"E-Mail prüfen",""))))</f>
        <v/>
      </c>
    </row>
    <row r="26">
      <c r="A26" s="8" t="n"/>
      <c r="B26" s="9" t="n"/>
      <c r="C26" s="10" t="n"/>
      <c r="D26" s="9" t="n"/>
      <c r="E26" s="9" t="n"/>
      <c r="F26" s="9" t="n"/>
      <c r="G26" s="10" t="n"/>
      <c r="H26" s="9" t="n"/>
      <c r="I26" s="9" t="n"/>
      <c r="J26" s="9" t="n"/>
      <c r="K26" s="9" t="n"/>
      <c r="L26" s="9" t="n"/>
      <c r="M26" s="9" t="n"/>
      <c r="N26" s="9" t="n"/>
      <c r="O26" s="9" t="n"/>
      <c r="P26" s="11" t="n"/>
      <c r="Q26" s="8" t="n"/>
      <c r="R26" s="9" t="n"/>
      <c r="S26" s="9" t="n"/>
      <c r="T26" s="12">
        <f>IF(OR(B26&lt;&gt;"",E26&lt;&gt;""),IF(B26&lt;&gt;"",B26&amp;IF(E26&lt;&gt;""," ("&amp;TRIM(D26&amp;" "&amp;E26)&amp;")",""),TRIM(D26&amp;" "&amp;E26)),"")</f>
        <v/>
      </c>
      <c r="U26" s="12">
        <f>IF(NOT(OR(B26&lt;&gt;"",E26&lt;&gt;"")),"",IF(E26="","Sehr geehrte Damen und Herren,",IF(C26="Frau","Sehr geehrte Frau "&amp;E26&amp;",",IF(C26="Herr","Sehr geehrter Herr "&amp;E26&amp;",","Guten Tag "&amp;TRIM(D26&amp;" "&amp;E26)&amp;","))))</f>
        <v/>
      </c>
      <c r="V26" s="13">
        <f>IF(T26="","",COUNTIF(Kontakte!$B$6:$B$1505,T26))</f>
        <v/>
      </c>
      <c r="W26" s="14">
        <f>IF(N(V26)=0,"",SUMPRODUCT(MAX((Kontakte!$B$6:$B$1505=T26)*Kontakte!$A$6:$A$1505)))</f>
        <v/>
      </c>
      <c r="X26" s="12">
        <f>IF(T26="","",IF(COUNTIF(T$7:T$506,T26)&gt;1,"doppelt angelegt?",IF(L26="","",IF(ISERROR(FIND(".",L26,FIND("@",L26)+2)),"E-Mail prüfen",""))))</f>
        <v/>
      </c>
    </row>
    <row r="27">
      <c r="A27" s="8" t="n"/>
      <c r="B27" s="9" t="n"/>
      <c r="C27" s="10" t="n"/>
      <c r="D27" s="9" t="n"/>
      <c r="E27" s="9" t="n"/>
      <c r="F27" s="9" t="n"/>
      <c r="G27" s="10" t="n"/>
      <c r="H27" s="9" t="n"/>
      <c r="I27" s="9" t="n"/>
      <c r="J27" s="9" t="n"/>
      <c r="K27" s="9" t="n"/>
      <c r="L27" s="9" t="n"/>
      <c r="M27" s="9" t="n"/>
      <c r="N27" s="9" t="n"/>
      <c r="O27" s="9" t="n"/>
      <c r="P27" s="11" t="n"/>
      <c r="Q27" s="8" t="n"/>
      <c r="R27" s="9" t="n"/>
      <c r="S27" s="9" t="n"/>
      <c r="T27" s="12">
        <f>IF(OR(B27&lt;&gt;"",E27&lt;&gt;""),IF(B27&lt;&gt;"",B27&amp;IF(E27&lt;&gt;""," ("&amp;TRIM(D27&amp;" "&amp;E27)&amp;")",""),TRIM(D27&amp;" "&amp;E27)),"")</f>
        <v/>
      </c>
      <c r="U27" s="12">
        <f>IF(NOT(OR(B27&lt;&gt;"",E27&lt;&gt;"")),"",IF(E27="","Sehr geehrte Damen und Herren,",IF(C27="Frau","Sehr geehrte Frau "&amp;E27&amp;",",IF(C27="Herr","Sehr geehrter Herr "&amp;E27&amp;",","Guten Tag "&amp;TRIM(D27&amp;" "&amp;E27)&amp;","))))</f>
        <v/>
      </c>
      <c r="V27" s="13">
        <f>IF(T27="","",COUNTIF(Kontakte!$B$6:$B$1505,T27))</f>
        <v/>
      </c>
      <c r="W27" s="14">
        <f>IF(N(V27)=0,"",SUMPRODUCT(MAX((Kontakte!$B$6:$B$1505=T27)*Kontakte!$A$6:$A$1505)))</f>
        <v/>
      </c>
      <c r="X27" s="12">
        <f>IF(T27="","",IF(COUNTIF(T$7:T$506,T27)&gt;1,"doppelt angelegt?",IF(L27="","",IF(ISERROR(FIND(".",L27,FIND("@",L27)+2)),"E-Mail prüfen",""))))</f>
        <v/>
      </c>
    </row>
    <row r="28">
      <c r="A28" s="8" t="n"/>
      <c r="B28" s="9" t="n"/>
      <c r="C28" s="10" t="n"/>
      <c r="D28" s="9" t="n"/>
      <c r="E28" s="9" t="n"/>
      <c r="F28" s="9" t="n"/>
      <c r="G28" s="10" t="n"/>
      <c r="H28" s="9" t="n"/>
      <c r="I28" s="9" t="n"/>
      <c r="J28" s="9" t="n"/>
      <c r="K28" s="9" t="n"/>
      <c r="L28" s="9" t="n"/>
      <c r="M28" s="9" t="n"/>
      <c r="N28" s="9" t="n"/>
      <c r="O28" s="9" t="n"/>
      <c r="P28" s="11" t="n"/>
      <c r="Q28" s="8" t="n"/>
      <c r="R28" s="9" t="n"/>
      <c r="S28" s="9" t="n"/>
      <c r="T28" s="12">
        <f>IF(OR(B28&lt;&gt;"",E28&lt;&gt;""),IF(B28&lt;&gt;"",B28&amp;IF(E28&lt;&gt;""," ("&amp;TRIM(D28&amp;" "&amp;E28)&amp;")",""),TRIM(D28&amp;" "&amp;E28)),"")</f>
        <v/>
      </c>
      <c r="U28" s="12">
        <f>IF(NOT(OR(B28&lt;&gt;"",E28&lt;&gt;"")),"",IF(E28="","Sehr geehrte Damen und Herren,",IF(C28="Frau","Sehr geehrte Frau "&amp;E28&amp;",",IF(C28="Herr","Sehr geehrter Herr "&amp;E28&amp;",","Guten Tag "&amp;TRIM(D28&amp;" "&amp;E28)&amp;","))))</f>
        <v/>
      </c>
      <c r="V28" s="13">
        <f>IF(T28="","",COUNTIF(Kontakte!$B$6:$B$1505,T28))</f>
        <v/>
      </c>
      <c r="W28" s="14">
        <f>IF(N(V28)=0,"",SUMPRODUCT(MAX((Kontakte!$B$6:$B$1505=T28)*Kontakte!$A$6:$A$1505)))</f>
        <v/>
      </c>
      <c r="X28" s="12">
        <f>IF(T28="","",IF(COUNTIF(T$7:T$506,T28)&gt;1,"doppelt angelegt?",IF(L28="","",IF(ISERROR(FIND(".",L28,FIND("@",L28)+2)),"E-Mail prüfen",""))))</f>
        <v/>
      </c>
    </row>
    <row r="29">
      <c r="A29" s="8" t="n"/>
      <c r="B29" s="9" t="n"/>
      <c r="C29" s="10" t="n"/>
      <c r="D29" s="9" t="n"/>
      <c r="E29" s="9" t="n"/>
      <c r="F29" s="9" t="n"/>
      <c r="G29" s="10" t="n"/>
      <c r="H29" s="9" t="n"/>
      <c r="I29" s="9" t="n"/>
      <c r="J29" s="9" t="n"/>
      <c r="K29" s="9" t="n"/>
      <c r="L29" s="9" t="n"/>
      <c r="M29" s="9" t="n"/>
      <c r="N29" s="9" t="n"/>
      <c r="O29" s="9" t="n"/>
      <c r="P29" s="11" t="n"/>
      <c r="Q29" s="8" t="n"/>
      <c r="R29" s="9" t="n"/>
      <c r="S29" s="9" t="n"/>
      <c r="T29" s="12">
        <f>IF(OR(B29&lt;&gt;"",E29&lt;&gt;""),IF(B29&lt;&gt;"",B29&amp;IF(E29&lt;&gt;""," ("&amp;TRIM(D29&amp;" "&amp;E29)&amp;")",""),TRIM(D29&amp;" "&amp;E29)),"")</f>
        <v/>
      </c>
      <c r="U29" s="12">
        <f>IF(NOT(OR(B29&lt;&gt;"",E29&lt;&gt;"")),"",IF(E29="","Sehr geehrte Damen und Herren,",IF(C29="Frau","Sehr geehrte Frau "&amp;E29&amp;",",IF(C29="Herr","Sehr geehrter Herr "&amp;E29&amp;",","Guten Tag "&amp;TRIM(D29&amp;" "&amp;E29)&amp;","))))</f>
        <v/>
      </c>
      <c r="V29" s="13">
        <f>IF(T29="","",COUNTIF(Kontakte!$B$6:$B$1505,T29))</f>
        <v/>
      </c>
      <c r="W29" s="14">
        <f>IF(N(V29)=0,"",SUMPRODUCT(MAX((Kontakte!$B$6:$B$1505=T29)*Kontakte!$A$6:$A$1505)))</f>
        <v/>
      </c>
      <c r="X29" s="12">
        <f>IF(T29="","",IF(COUNTIF(T$7:T$506,T29)&gt;1,"doppelt angelegt?",IF(L29="","",IF(ISERROR(FIND(".",L29,FIND("@",L29)+2)),"E-Mail prüfen",""))))</f>
        <v/>
      </c>
    </row>
    <row r="30">
      <c r="A30" s="8" t="n"/>
      <c r="B30" s="9" t="n"/>
      <c r="C30" s="10" t="n"/>
      <c r="D30" s="9" t="n"/>
      <c r="E30" s="9" t="n"/>
      <c r="F30" s="9" t="n"/>
      <c r="G30" s="10" t="n"/>
      <c r="H30" s="9" t="n"/>
      <c r="I30" s="9" t="n"/>
      <c r="J30" s="9" t="n"/>
      <c r="K30" s="9" t="n"/>
      <c r="L30" s="9" t="n"/>
      <c r="M30" s="9" t="n"/>
      <c r="N30" s="9" t="n"/>
      <c r="O30" s="9" t="n"/>
      <c r="P30" s="11" t="n"/>
      <c r="Q30" s="8" t="n"/>
      <c r="R30" s="9" t="n"/>
      <c r="S30" s="9" t="n"/>
      <c r="T30" s="12">
        <f>IF(OR(B30&lt;&gt;"",E30&lt;&gt;""),IF(B30&lt;&gt;"",B30&amp;IF(E30&lt;&gt;""," ("&amp;TRIM(D30&amp;" "&amp;E30)&amp;")",""),TRIM(D30&amp;" "&amp;E30)),"")</f>
        <v/>
      </c>
      <c r="U30" s="12">
        <f>IF(NOT(OR(B30&lt;&gt;"",E30&lt;&gt;"")),"",IF(E30="","Sehr geehrte Damen und Herren,",IF(C30="Frau","Sehr geehrte Frau "&amp;E30&amp;",",IF(C30="Herr","Sehr geehrter Herr "&amp;E30&amp;",","Guten Tag "&amp;TRIM(D30&amp;" "&amp;E30)&amp;","))))</f>
        <v/>
      </c>
      <c r="V30" s="13">
        <f>IF(T30="","",COUNTIF(Kontakte!$B$6:$B$1505,T30))</f>
        <v/>
      </c>
      <c r="W30" s="14">
        <f>IF(N(V30)=0,"",SUMPRODUCT(MAX((Kontakte!$B$6:$B$1505=T30)*Kontakte!$A$6:$A$1505)))</f>
        <v/>
      </c>
      <c r="X30" s="12">
        <f>IF(T30="","",IF(COUNTIF(T$7:T$506,T30)&gt;1,"doppelt angelegt?",IF(L30="","",IF(ISERROR(FIND(".",L30,FIND("@",L30)+2)),"E-Mail prüfen",""))))</f>
        <v/>
      </c>
    </row>
    <row r="31">
      <c r="A31" s="8" t="n"/>
      <c r="B31" s="9" t="n"/>
      <c r="C31" s="10" t="n"/>
      <c r="D31" s="9" t="n"/>
      <c r="E31" s="9" t="n"/>
      <c r="F31" s="9" t="n"/>
      <c r="G31" s="10" t="n"/>
      <c r="H31" s="9" t="n"/>
      <c r="I31" s="9" t="n"/>
      <c r="J31" s="9" t="n"/>
      <c r="K31" s="9" t="n"/>
      <c r="L31" s="9" t="n"/>
      <c r="M31" s="9" t="n"/>
      <c r="N31" s="9" t="n"/>
      <c r="O31" s="9" t="n"/>
      <c r="P31" s="11" t="n"/>
      <c r="Q31" s="8" t="n"/>
      <c r="R31" s="9" t="n"/>
      <c r="S31" s="9" t="n"/>
      <c r="T31" s="12">
        <f>IF(OR(B31&lt;&gt;"",E31&lt;&gt;""),IF(B31&lt;&gt;"",B31&amp;IF(E31&lt;&gt;""," ("&amp;TRIM(D31&amp;" "&amp;E31)&amp;")",""),TRIM(D31&amp;" "&amp;E31)),"")</f>
        <v/>
      </c>
      <c r="U31" s="12">
        <f>IF(NOT(OR(B31&lt;&gt;"",E31&lt;&gt;"")),"",IF(E31="","Sehr geehrte Damen und Herren,",IF(C31="Frau","Sehr geehrte Frau "&amp;E31&amp;",",IF(C31="Herr","Sehr geehrter Herr "&amp;E31&amp;",","Guten Tag "&amp;TRIM(D31&amp;" "&amp;E31)&amp;","))))</f>
        <v/>
      </c>
      <c r="V31" s="13">
        <f>IF(T31="","",COUNTIF(Kontakte!$B$6:$B$1505,T31))</f>
        <v/>
      </c>
      <c r="W31" s="14">
        <f>IF(N(V31)=0,"",SUMPRODUCT(MAX((Kontakte!$B$6:$B$1505=T31)*Kontakte!$A$6:$A$1505)))</f>
        <v/>
      </c>
      <c r="X31" s="12">
        <f>IF(T31="","",IF(COUNTIF(T$7:T$506,T31)&gt;1,"doppelt angelegt?",IF(L31="","",IF(ISERROR(FIND(".",L31,FIND("@",L31)+2)),"E-Mail prüfen",""))))</f>
        <v/>
      </c>
    </row>
    <row r="32">
      <c r="A32" s="8" t="n"/>
      <c r="B32" s="9" t="n"/>
      <c r="C32" s="10" t="n"/>
      <c r="D32" s="9" t="n"/>
      <c r="E32" s="9" t="n"/>
      <c r="F32" s="9" t="n"/>
      <c r="G32" s="10" t="n"/>
      <c r="H32" s="9" t="n"/>
      <c r="I32" s="9" t="n"/>
      <c r="J32" s="9" t="n"/>
      <c r="K32" s="9" t="n"/>
      <c r="L32" s="9" t="n"/>
      <c r="M32" s="9" t="n"/>
      <c r="N32" s="9" t="n"/>
      <c r="O32" s="9" t="n"/>
      <c r="P32" s="11" t="n"/>
      <c r="Q32" s="8" t="n"/>
      <c r="R32" s="9" t="n"/>
      <c r="S32" s="9" t="n"/>
      <c r="T32" s="12">
        <f>IF(OR(B32&lt;&gt;"",E32&lt;&gt;""),IF(B32&lt;&gt;"",B32&amp;IF(E32&lt;&gt;""," ("&amp;TRIM(D32&amp;" "&amp;E32)&amp;")",""),TRIM(D32&amp;" "&amp;E32)),"")</f>
        <v/>
      </c>
      <c r="U32" s="12">
        <f>IF(NOT(OR(B32&lt;&gt;"",E32&lt;&gt;"")),"",IF(E32="","Sehr geehrte Damen und Herren,",IF(C32="Frau","Sehr geehrte Frau "&amp;E32&amp;",",IF(C32="Herr","Sehr geehrter Herr "&amp;E32&amp;",","Guten Tag "&amp;TRIM(D32&amp;" "&amp;E32)&amp;","))))</f>
        <v/>
      </c>
      <c r="V32" s="13">
        <f>IF(T32="","",COUNTIF(Kontakte!$B$6:$B$1505,T32))</f>
        <v/>
      </c>
      <c r="W32" s="14">
        <f>IF(N(V32)=0,"",SUMPRODUCT(MAX((Kontakte!$B$6:$B$1505=T32)*Kontakte!$A$6:$A$1505)))</f>
        <v/>
      </c>
      <c r="X32" s="12">
        <f>IF(T32="","",IF(COUNTIF(T$7:T$506,T32)&gt;1,"doppelt angelegt?",IF(L32="","",IF(ISERROR(FIND(".",L32,FIND("@",L32)+2)),"E-Mail prüfen",""))))</f>
        <v/>
      </c>
    </row>
    <row r="33">
      <c r="A33" s="8" t="n"/>
      <c r="B33" s="9" t="n"/>
      <c r="C33" s="10" t="n"/>
      <c r="D33" s="9" t="n"/>
      <c r="E33" s="9" t="n"/>
      <c r="F33" s="9" t="n"/>
      <c r="G33" s="10" t="n"/>
      <c r="H33" s="9" t="n"/>
      <c r="I33" s="9" t="n"/>
      <c r="J33" s="9" t="n"/>
      <c r="K33" s="9" t="n"/>
      <c r="L33" s="9" t="n"/>
      <c r="M33" s="9" t="n"/>
      <c r="N33" s="9" t="n"/>
      <c r="O33" s="9" t="n"/>
      <c r="P33" s="11" t="n"/>
      <c r="Q33" s="8" t="n"/>
      <c r="R33" s="9" t="n"/>
      <c r="S33" s="9" t="n"/>
      <c r="T33" s="12">
        <f>IF(OR(B33&lt;&gt;"",E33&lt;&gt;""),IF(B33&lt;&gt;"",B33&amp;IF(E33&lt;&gt;""," ("&amp;TRIM(D33&amp;" "&amp;E33)&amp;")",""),TRIM(D33&amp;" "&amp;E33)),"")</f>
        <v/>
      </c>
      <c r="U33" s="12">
        <f>IF(NOT(OR(B33&lt;&gt;"",E33&lt;&gt;"")),"",IF(E33="","Sehr geehrte Damen und Herren,",IF(C33="Frau","Sehr geehrte Frau "&amp;E33&amp;",",IF(C33="Herr","Sehr geehrter Herr "&amp;E33&amp;",","Guten Tag "&amp;TRIM(D33&amp;" "&amp;E33)&amp;","))))</f>
        <v/>
      </c>
      <c r="V33" s="13">
        <f>IF(T33="","",COUNTIF(Kontakte!$B$6:$B$1505,T33))</f>
        <v/>
      </c>
      <c r="W33" s="14">
        <f>IF(N(V33)=0,"",SUMPRODUCT(MAX((Kontakte!$B$6:$B$1505=T33)*Kontakte!$A$6:$A$1505)))</f>
        <v/>
      </c>
      <c r="X33" s="12">
        <f>IF(T33="","",IF(COUNTIF(T$7:T$506,T33)&gt;1,"doppelt angelegt?",IF(L33="","",IF(ISERROR(FIND(".",L33,FIND("@",L33)+2)),"E-Mail prüfen",""))))</f>
        <v/>
      </c>
    </row>
    <row r="34">
      <c r="A34" s="8" t="n"/>
      <c r="B34" s="9" t="n"/>
      <c r="C34" s="10" t="n"/>
      <c r="D34" s="9" t="n"/>
      <c r="E34" s="9" t="n"/>
      <c r="F34" s="9" t="n"/>
      <c r="G34" s="10" t="n"/>
      <c r="H34" s="9" t="n"/>
      <c r="I34" s="9" t="n"/>
      <c r="J34" s="9" t="n"/>
      <c r="K34" s="9" t="n"/>
      <c r="L34" s="9" t="n"/>
      <c r="M34" s="9" t="n"/>
      <c r="N34" s="9" t="n"/>
      <c r="O34" s="9" t="n"/>
      <c r="P34" s="11" t="n"/>
      <c r="Q34" s="8" t="n"/>
      <c r="R34" s="9" t="n"/>
      <c r="S34" s="9" t="n"/>
      <c r="T34" s="12">
        <f>IF(OR(B34&lt;&gt;"",E34&lt;&gt;""),IF(B34&lt;&gt;"",B34&amp;IF(E34&lt;&gt;""," ("&amp;TRIM(D34&amp;" "&amp;E34)&amp;")",""),TRIM(D34&amp;" "&amp;E34)),"")</f>
        <v/>
      </c>
      <c r="U34" s="12">
        <f>IF(NOT(OR(B34&lt;&gt;"",E34&lt;&gt;"")),"",IF(E34="","Sehr geehrte Damen und Herren,",IF(C34="Frau","Sehr geehrte Frau "&amp;E34&amp;",",IF(C34="Herr","Sehr geehrter Herr "&amp;E34&amp;",","Guten Tag "&amp;TRIM(D34&amp;" "&amp;E34)&amp;","))))</f>
        <v/>
      </c>
      <c r="V34" s="13">
        <f>IF(T34="","",COUNTIF(Kontakte!$B$6:$B$1505,T34))</f>
        <v/>
      </c>
      <c r="W34" s="14">
        <f>IF(N(V34)=0,"",SUMPRODUCT(MAX((Kontakte!$B$6:$B$1505=T34)*Kontakte!$A$6:$A$1505)))</f>
        <v/>
      </c>
      <c r="X34" s="12">
        <f>IF(T34="","",IF(COUNTIF(T$7:T$506,T34)&gt;1,"doppelt angelegt?",IF(L34="","",IF(ISERROR(FIND(".",L34,FIND("@",L34)+2)),"E-Mail prüfen",""))))</f>
        <v/>
      </c>
    </row>
    <row r="35">
      <c r="A35" s="8" t="n"/>
      <c r="B35" s="9" t="n"/>
      <c r="C35" s="10" t="n"/>
      <c r="D35" s="9" t="n"/>
      <c r="E35" s="9" t="n"/>
      <c r="F35" s="9" t="n"/>
      <c r="G35" s="10" t="n"/>
      <c r="H35" s="9" t="n"/>
      <c r="I35" s="9" t="n"/>
      <c r="J35" s="9" t="n"/>
      <c r="K35" s="9" t="n"/>
      <c r="L35" s="9" t="n"/>
      <c r="M35" s="9" t="n"/>
      <c r="N35" s="9" t="n"/>
      <c r="O35" s="9" t="n"/>
      <c r="P35" s="11" t="n"/>
      <c r="Q35" s="8" t="n"/>
      <c r="R35" s="9" t="n"/>
      <c r="S35" s="9" t="n"/>
      <c r="T35" s="12">
        <f>IF(OR(B35&lt;&gt;"",E35&lt;&gt;""),IF(B35&lt;&gt;"",B35&amp;IF(E35&lt;&gt;""," ("&amp;TRIM(D35&amp;" "&amp;E35)&amp;")",""),TRIM(D35&amp;" "&amp;E35)),"")</f>
        <v/>
      </c>
      <c r="U35" s="12">
        <f>IF(NOT(OR(B35&lt;&gt;"",E35&lt;&gt;"")),"",IF(E35="","Sehr geehrte Damen und Herren,",IF(C35="Frau","Sehr geehrte Frau "&amp;E35&amp;",",IF(C35="Herr","Sehr geehrter Herr "&amp;E35&amp;",","Guten Tag "&amp;TRIM(D35&amp;" "&amp;E35)&amp;","))))</f>
        <v/>
      </c>
      <c r="V35" s="13">
        <f>IF(T35="","",COUNTIF(Kontakte!$B$6:$B$1505,T35))</f>
        <v/>
      </c>
      <c r="W35" s="14">
        <f>IF(N(V35)=0,"",SUMPRODUCT(MAX((Kontakte!$B$6:$B$1505=T35)*Kontakte!$A$6:$A$1505)))</f>
        <v/>
      </c>
      <c r="X35" s="12">
        <f>IF(T35="","",IF(COUNTIF(T$7:T$506,T35)&gt;1,"doppelt angelegt?",IF(L35="","",IF(ISERROR(FIND(".",L35,FIND("@",L35)+2)),"E-Mail prüfen",""))))</f>
        <v/>
      </c>
    </row>
    <row r="36">
      <c r="A36" s="8" t="n"/>
      <c r="B36" s="9" t="n"/>
      <c r="C36" s="10" t="n"/>
      <c r="D36" s="9" t="n"/>
      <c r="E36" s="9" t="n"/>
      <c r="F36" s="9" t="n"/>
      <c r="G36" s="10" t="n"/>
      <c r="H36" s="9" t="n"/>
      <c r="I36" s="9" t="n"/>
      <c r="J36" s="9" t="n"/>
      <c r="K36" s="9" t="n"/>
      <c r="L36" s="9" t="n"/>
      <c r="M36" s="9" t="n"/>
      <c r="N36" s="9" t="n"/>
      <c r="O36" s="9" t="n"/>
      <c r="P36" s="11" t="n"/>
      <c r="Q36" s="8" t="n"/>
      <c r="R36" s="9" t="n"/>
      <c r="S36" s="9" t="n"/>
      <c r="T36" s="12">
        <f>IF(OR(B36&lt;&gt;"",E36&lt;&gt;""),IF(B36&lt;&gt;"",B36&amp;IF(E36&lt;&gt;""," ("&amp;TRIM(D36&amp;" "&amp;E36)&amp;")",""),TRIM(D36&amp;" "&amp;E36)),"")</f>
        <v/>
      </c>
      <c r="U36" s="12">
        <f>IF(NOT(OR(B36&lt;&gt;"",E36&lt;&gt;"")),"",IF(E36="","Sehr geehrte Damen und Herren,",IF(C36="Frau","Sehr geehrte Frau "&amp;E36&amp;",",IF(C36="Herr","Sehr geehrter Herr "&amp;E36&amp;",","Guten Tag "&amp;TRIM(D36&amp;" "&amp;E36)&amp;","))))</f>
        <v/>
      </c>
      <c r="V36" s="13">
        <f>IF(T36="","",COUNTIF(Kontakte!$B$6:$B$1505,T36))</f>
        <v/>
      </c>
      <c r="W36" s="14">
        <f>IF(N(V36)=0,"",SUMPRODUCT(MAX((Kontakte!$B$6:$B$1505=T36)*Kontakte!$A$6:$A$1505)))</f>
        <v/>
      </c>
      <c r="X36" s="12">
        <f>IF(T36="","",IF(COUNTIF(T$7:T$506,T36)&gt;1,"doppelt angelegt?",IF(L36="","",IF(ISERROR(FIND(".",L36,FIND("@",L36)+2)),"E-Mail prüfen",""))))</f>
        <v/>
      </c>
    </row>
    <row r="37">
      <c r="A37" s="8" t="n"/>
      <c r="B37" s="9" t="n"/>
      <c r="C37" s="10" t="n"/>
      <c r="D37" s="9" t="n"/>
      <c r="E37" s="9" t="n"/>
      <c r="F37" s="9" t="n"/>
      <c r="G37" s="10" t="n"/>
      <c r="H37" s="9" t="n"/>
      <c r="I37" s="9" t="n"/>
      <c r="J37" s="9" t="n"/>
      <c r="K37" s="9" t="n"/>
      <c r="L37" s="9" t="n"/>
      <c r="M37" s="9" t="n"/>
      <c r="N37" s="9" t="n"/>
      <c r="O37" s="9" t="n"/>
      <c r="P37" s="11" t="n"/>
      <c r="Q37" s="8" t="n"/>
      <c r="R37" s="9" t="n"/>
      <c r="S37" s="9" t="n"/>
      <c r="T37" s="12">
        <f>IF(OR(B37&lt;&gt;"",E37&lt;&gt;""),IF(B37&lt;&gt;"",B37&amp;IF(E37&lt;&gt;""," ("&amp;TRIM(D37&amp;" "&amp;E37)&amp;")",""),TRIM(D37&amp;" "&amp;E37)),"")</f>
        <v/>
      </c>
      <c r="U37" s="12">
        <f>IF(NOT(OR(B37&lt;&gt;"",E37&lt;&gt;"")),"",IF(E37="","Sehr geehrte Damen und Herren,",IF(C37="Frau","Sehr geehrte Frau "&amp;E37&amp;",",IF(C37="Herr","Sehr geehrter Herr "&amp;E37&amp;",","Guten Tag "&amp;TRIM(D37&amp;" "&amp;E37)&amp;","))))</f>
        <v/>
      </c>
      <c r="V37" s="13">
        <f>IF(T37="","",COUNTIF(Kontakte!$B$6:$B$1505,T37))</f>
        <v/>
      </c>
      <c r="W37" s="14">
        <f>IF(N(V37)=0,"",SUMPRODUCT(MAX((Kontakte!$B$6:$B$1505=T37)*Kontakte!$A$6:$A$1505)))</f>
        <v/>
      </c>
      <c r="X37" s="12">
        <f>IF(T37="","",IF(COUNTIF(T$7:T$506,T37)&gt;1,"doppelt angelegt?",IF(L37="","",IF(ISERROR(FIND(".",L37,FIND("@",L37)+2)),"E-Mail prüfen",""))))</f>
        <v/>
      </c>
    </row>
    <row r="38">
      <c r="A38" s="8" t="n"/>
      <c r="B38" s="9" t="n"/>
      <c r="C38" s="10" t="n"/>
      <c r="D38" s="9" t="n"/>
      <c r="E38" s="9" t="n"/>
      <c r="F38" s="9" t="n"/>
      <c r="G38" s="10" t="n"/>
      <c r="H38" s="9" t="n"/>
      <c r="I38" s="9" t="n"/>
      <c r="J38" s="9" t="n"/>
      <c r="K38" s="9" t="n"/>
      <c r="L38" s="9" t="n"/>
      <c r="M38" s="9" t="n"/>
      <c r="N38" s="9" t="n"/>
      <c r="O38" s="9" t="n"/>
      <c r="P38" s="11" t="n"/>
      <c r="Q38" s="8" t="n"/>
      <c r="R38" s="9" t="n"/>
      <c r="S38" s="9" t="n"/>
      <c r="T38" s="12">
        <f>IF(OR(B38&lt;&gt;"",E38&lt;&gt;""),IF(B38&lt;&gt;"",B38&amp;IF(E38&lt;&gt;""," ("&amp;TRIM(D38&amp;" "&amp;E38)&amp;")",""),TRIM(D38&amp;" "&amp;E38)),"")</f>
        <v/>
      </c>
      <c r="U38" s="12">
        <f>IF(NOT(OR(B38&lt;&gt;"",E38&lt;&gt;"")),"",IF(E38="","Sehr geehrte Damen und Herren,",IF(C38="Frau","Sehr geehrte Frau "&amp;E38&amp;",",IF(C38="Herr","Sehr geehrter Herr "&amp;E38&amp;",","Guten Tag "&amp;TRIM(D38&amp;" "&amp;E38)&amp;","))))</f>
        <v/>
      </c>
      <c r="V38" s="13">
        <f>IF(T38="","",COUNTIF(Kontakte!$B$6:$B$1505,T38))</f>
        <v/>
      </c>
      <c r="W38" s="14">
        <f>IF(N(V38)=0,"",SUMPRODUCT(MAX((Kontakte!$B$6:$B$1505=T38)*Kontakte!$A$6:$A$1505)))</f>
        <v/>
      </c>
      <c r="X38" s="12">
        <f>IF(T38="","",IF(COUNTIF(T$7:T$506,T38)&gt;1,"doppelt angelegt?",IF(L38="","",IF(ISERROR(FIND(".",L38,FIND("@",L38)+2)),"E-Mail prüfen",""))))</f>
        <v/>
      </c>
    </row>
    <row r="39">
      <c r="A39" s="8" t="n"/>
      <c r="B39" s="9" t="n"/>
      <c r="C39" s="10" t="n"/>
      <c r="D39" s="9" t="n"/>
      <c r="E39" s="9" t="n"/>
      <c r="F39" s="9" t="n"/>
      <c r="G39" s="10" t="n"/>
      <c r="H39" s="9" t="n"/>
      <c r="I39" s="9" t="n"/>
      <c r="J39" s="9" t="n"/>
      <c r="K39" s="9" t="n"/>
      <c r="L39" s="9" t="n"/>
      <c r="M39" s="9" t="n"/>
      <c r="N39" s="9" t="n"/>
      <c r="O39" s="9" t="n"/>
      <c r="P39" s="11" t="n"/>
      <c r="Q39" s="8" t="n"/>
      <c r="R39" s="9" t="n"/>
      <c r="S39" s="9" t="n"/>
      <c r="T39" s="12">
        <f>IF(OR(B39&lt;&gt;"",E39&lt;&gt;""),IF(B39&lt;&gt;"",B39&amp;IF(E39&lt;&gt;""," ("&amp;TRIM(D39&amp;" "&amp;E39)&amp;")",""),TRIM(D39&amp;" "&amp;E39)),"")</f>
        <v/>
      </c>
      <c r="U39" s="12">
        <f>IF(NOT(OR(B39&lt;&gt;"",E39&lt;&gt;"")),"",IF(E39="","Sehr geehrte Damen und Herren,",IF(C39="Frau","Sehr geehrte Frau "&amp;E39&amp;",",IF(C39="Herr","Sehr geehrter Herr "&amp;E39&amp;",","Guten Tag "&amp;TRIM(D39&amp;" "&amp;E39)&amp;","))))</f>
        <v/>
      </c>
      <c r="V39" s="13">
        <f>IF(T39="","",COUNTIF(Kontakte!$B$6:$B$1505,T39))</f>
        <v/>
      </c>
      <c r="W39" s="14">
        <f>IF(N(V39)=0,"",SUMPRODUCT(MAX((Kontakte!$B$6:$B$1505=T39)*Kontakte!$A$6:$A$1505)))</f>
        <v/>
      </c>
      <c r="X39" s="12">
        <f>IF(T39="","",IF(COUNTIF(T$7:T$506,T39)&gt;1,"doppelt angelegt?",IF(L39="","",IF(ISERROR(FIND(".",L39,FIND("@",L39)+2)),"E-Mail prüfen",""))))</f>
        <v/>
      </c>
    </row>
    <row r="40">
      <c r="A40" s="8" t="n"/>
      <c r="B40" s="9" t="n"/>
      <c r="C40" s="10" t="n"/>
      <c r="D40" s="9" t="n"/>
      <c r="E40" s="9" t="n"/>
      <c r="F40" s="9" t="n"/>
      <c r="G40" s="10" t="n"/>
      <c r="H40" s="9" t="n"/>
      <c r="I40" s="9" t="n"/>
      <c r="J40" s="9" t="n"/>
      <c r="K40" s="9" t="n"/>
      <c r="L40" s="9" t="n"/>
      <c r="M40" s="9" t="n"/>
      <c r="N40" s="9" t="n"/>
      <c r="O40" s="9" t="n"/>
      <c r="P40" s="11" t="n"/>
      <c r="Q40" s="8" t="n"/>
      <c r="R40" s="9" t="n"/>
      <c r="S40" s="9" t="n"/>
      <c r="T40" s="12">
        <f>IF(OR(B40&lt;&gt;"",E40&lt;&gt;""),IF(B40&lt;&gt;"",B40&amp;IF(E40&lt;&gt;""," ("&amp;TRIM(D40&amp;" "&amp;E40)&amp;")",""),TRIM(D40&amp;" "&amp;E40)),"")</f>
        <v/>
      </c>
      <c r="U40" s="12">
        <f>IF(NOT(OR(B40&lt;&gt;"",E40&lt;&gt;"")),"",IF(E40="","Sehr geehrte Damen und Herren,",IF(C40="Frau","Sehr geehrte Frau "&amp;E40&amp;",",IF(C40="Herr","Sehr geehrter Herr "&amp;E40&amp;",","Guten Tag "&amp;TRIM(D40&amp;" "&amp;E40)&amp;","))))</f>
        <v/>
      </c>
      <c r="V40" s="13">
        <f>IF(T40="","",COUNTIF(Kontakte!$B$6:$B$1505,T40))</f>
        <v/>
      </c>
      <c r="W40" s="14">
        <f>IF(N(V40)=0,"",SUMPRODUCT(MAX((Kontakte!$B$6:$B$1505=T40)*Kontakte!$A$6:$A$1505)))</f>
        <v/>
      </c>
      <c r="X40" s="12">
        <f>IF(T40="","",IF(COUNTIF(T$7:T$506,T40)&gt;1,"doppelt angelegt?",IF(L40="","",IF(ISERROR(FIND(".",L40,FIND("@",L40)+2)),"E-Mail prüfen",""))))</f>
        <v/>
      </c>
    </row>
    <row r="41">
      <c r="A41" s="8" t="n"/>
      <c r="B41" s="9" t="n"/>
      <c r="C41" s="10" t="n"/>
      <c r="D41" s="9" t="n"/>
      <c r="E41" s="9" t="n"/>
      <c r="F41" s="9" t="n"/>
      <c r="G41" s="10" t="n"/>
      <c r="H41" s="9" t="n"/>
      <c r="I41" s="9" t="n"/>
      <c r="J41" s="9" t="n"/>
      <c r="K41" s="9" t="n"/>
      <c r="L41" s="9" t="n"/>
      <c r="M41" s="9" t="n"/>
      <c r="N41" s="9" t="n"/>
      <c r="O41" s="9" t="n"/>
      <c r="P41" s="11" t="n"/>
      <c r="Q41" s="8" t="n"/>
      <c r="R41" s="9" t="n"/>
      <c r="S41" s="9" t="n"/>
      <c r="T41" s="12">
        <f>IF(OR(B41&lt;&gt;"",E41&lt;&gt;""),IF(B41&lt;&gt;"",B41&amp;IF(E41&lt;&gt;""," ("&amp;TRIM(D41&amp;" "&amp;E41)&amp;")",""),TRIM(D41&amp;" "&amp;E41)),"")</f>
        <v/>
      </c>
      <c r="U41" s="12">
        <f>IF(NOT(OR(B41&lt;&gt;"",E41&lt;&gt;"")),"",IF(E41="","Sehr geehrte Damen und Herren,",IF(C41="Frau","Sehr geehrte Frau "&amp;E41&amp;",",IF(C41="Herr","Sehr geehrter Herr "&amp;E41&amp;",","Guten Tag "&amp;TRIM(D41&amp;" "&amp;E41)&amp;","))))</f>
        <v/>
      </c>
      <c r="V41" s="13">
        <f>IF(T41="","",COUNTIF(Kontakte!$B$6:$B$1505,T41))</f>
        <v/>
      </c>
      <c r="W41" s="14">
        <f>IF(N(V41)=0,"",SUMPRODUCT(MAX((Kontakte!$B$6:$B$1505=T41)*Kontakte!$A$6:$A$1505)))</f>
        <v/>
      </c>
      <c r="X41" s="12">
        <f>IF(T41="","",IF(COUNTIF(T$7:T$506,T41)&gt;1,"doppelt angelegt?",IF(L41="","",IF(ISERROR(FIND(".",L41,FIND("@",L41)+2)),"E-Mail prüfen",""))))</f>
        <v/>
      </c>
    </row>
    <row r="42">
      <c r="A42" s="8" t="n"/>
      <c r="B42" s="9" t="n"/>
      <c r="C42" s="10" t="n"/>
      <c r="D42" s="9" t="n"/>
      <c r="E42" s="9" t="n"/>
      <c r="F42" s="9" t="n"/>
      <c r="G42" s="10" t="n"/>
      <c r="H42" s="9" t="n"/>
      <c r="I42" s="9" t="n"/>
      <c r="J42" s="9" t="n"/>
      <c r="K42" s="9" t="n"/>
      <c r="L42" s="9" t="n"/>
      <c r="M42" s="9" t="n"/>
      <c r="N42" s="9" t="n"/>
      <c r="O42" s="9" t="n"/>
      <c r="P42" s="11" t="n"/>
      <c r="Q42" s="8" t="n"/>
      <c r="R42" s="9" t="n"/>
      <c r="S42" s="9" t="n"/>
      <c r="T42" s="12">
        <f>IF(OR(B42&lt;&gt;"",E42&lt;&gt;""),IF(B42&lt;&gt;"",B42&amp;IF(E42&lt;&gt;""," ("&amp;TRIM(D42&amp;" "&amp;E42)&amp;")",""),TRIM(D42&amp;" "&amp;E42)),"")</f>
        <v/>
      </c>
      <c r="U42" s="12">
        <f>IF(NOT(OR(B42&lt;&gt;"",E42&lt;&gt;"")),"",IF(E42="","Sehr geehrte Damen und Herren,",IF(C42="Frau","Sehr geehrte Frau "&amp;E42&amp;",",IF(C42="Herr","Sehr geehrter Herr "&amp;E42&amp;",","Guten Tag "&amp;TRIM(D42&amp;" "&amp;E42)&amp;","))))</f>
        <v/>
      </c>
      <c r="V42" s="13">
        <f>IF(T42="","",COUNTIF(Kontakte!$B$6:$B$1505,T42))</f>
        <v/>
      </c>
      <c r="W42" s="14">
        <f>IF(N(V42)=0,"",SUMPRODUCT(MAX((Kontakte!$B$6:$B$1505=T42)*Kontakte!$A$6:$A$1505)))</f>
        <v/>
      </c>
      <c r="X42" s="12">
        <f>IF(T42="","",IF(COUNTIF(T$7:T$506,T42)&gt;1,"doppelt angelegt?",IF(L42="","",IF(ISERROR(FIND(".",L42,FIND("@",L42)+2)),"E-Mail prüfen",""))))</f>
        <v/>
      </c>
    </row>
    <row r="43">
      <c r="A43" s="8" t="n"/>
      <c r="B43" s="9" t="n"/>
      <c r="C43" s="10" t="n"/>
      <c r="D43" s="9" t="n"/>
      <c r="E43" s="9" t="n"/>
      <c r="F43" s="9" t="n"/>
      <c r="G43" s="10" t="n"/>
      <c r="H43" s="9" t="n"/>
      <c r="I43" s="9" t="n"/>
      <c r="J43" s="9" t="n"/>
      <c r="K43" s="9" t="n"/>
      <c r="L43" s="9" t="n"/>
      <c r="M43" s="9" t="n"/>
      <c r="N43" s="9" t="n"/>
      <c r="O43" s="9" t="n"/>
      <c r="P43" s="11" t="n"/>
      <c r="Q43" s="8" t="n"/>
      <c r="R43" s="9" t="n"/>
      <c r="S43" s="9" t="n"/>
      <c r="T43" s="12">
        <f>IF(OR(B43&lt;&gt;"",E43&lt;&gt;""),IF(B43&lt;&gt;"",B43&amp;IF(E43&lt;&gt;""," ("&amp;TRIM(D43&amp;" "&amp;E43)&amp;")",""),TRIM(D43&amp;" "&amp;E43)),"")</f>
        <v/>
      </c>
      <c r="U43" s="12">
        <f>IF(NOT(OR(B43&lt;&gt;"",E43&lt;&gt;"")),"",IF(E43="","Sehr geehrte Damen und Herren,",IF(C43="Frau","Sehr geehrte Frau "&amp;E43&amp;",",IF(C43="Herr","Sehr geehrter Herr "&amp;E43&amp;",","Guten Tag "&amp;TRIM(D43&amp;" "&amp;E43)&amp;","))))</f>
        <v/>
      </c>
      <c r="V43" s="13">
        <f>IF(T43="","",COUNTIF(Kontakte!$B$6:$B$1505,T43))</f>
        <v/>
      </c>
      <c r="W43" s="14">
        <f>IF(N(V43)=0,"",SUMPRODUCT(MAX((Kontakte!$B$6:$B$1505=T43)*Kontakte!$A$6:$A$1505)))</f>
        <v/>
      </c>
      <c r="X43" s="12">
        <f>IF(T43="","",IF(COUNTIF(T$7:T$506,T43)&gt;1,"doppelt angelegt?",IF(L43="","",IF(ISERROR(FIND(".",L43,FIND("@",L43)+2)),"E-Mail prüfen",""))))</f>
        <v/>
      </c>
    </row>
    <row r="44">
      <c r="A44" s="8" t="n"/>
      <c r="B44" s="9" t="n"/>
      <c r="C44" s="10" t="n"/>
      <c r="D44" s="9" t="n"/>
      <c r="E44" s="9" t="n"/>
      <c r="F44" s="9" t="n"/>
      <c r="G44" s="10" t="n"/>
      <c r="H44" s="9" t="n"/>
      <c r="I44" s="9" t="n"/>
      <c r="J44" s="9" t="n"/>
      <c r="K44" s="9" t="n"/>
      <c r="L44" s="9" t="n"/>
      <c r="M44" s="9" t="n"/>
      <c r="N44" s="9" t="n"/>
      <c r="O44" s="9" t="n"/>
      <c r="P44" s="11" t="n"/>
      <c r="Q44" s="8" t="n"/>
      <c r="R44" s="9" t="n"/>
      <c r="S44" s="9" t="n"/>
      <c r="T44" s="12">
        <f>IF(OR(B44&lt;&gt;"",E44&lt;&gt;""),IF(B44&lt;&gt;"",B44&amp;IF(E44&lt;&gt;""," ("&amp;TRIM(D44&amp;" "&amp;E44)&amp;")",""),TRIM(D44&amp;" "&amp;E44)),"")</f>
        <v/>
      </c>
      <c r="U44" s="12">
        <f>IF(NOT(OR(B44&lt;&gt;"",E44&lt;&gt;"")),"",IF(E44="","Sehr geehrte Damen und Herren,",IF(C44="Frau","Sehr geehrte Frau "&amp;E44&amp;",",IF(C44="Herr","Sehr geehrter Herr "&amp;E44&amp;",","Guten Tag "&amp;TRIM(D44&amp;" "&amp;E44)&amp;","))))</f>
        <v/>
      </c>
      <c r="V44" s="13">
        <f>IF(T44="","",COUNTIF(Kontakte!$B$6:$B$1505,T44))</f>
        <v/>
      </c>
      <c r="W44" s="14">
        <f>IF(N(V44)=0,"",SUMPRODUCT(MAX((Kontakte!$B$6:$B$1505=T44)*Kontakte!$A$6:$A$1505)))</f>
        <v/>
      </c>
      <c r="X44" s="12">
        <f>IF(T44="","",IF(COUNTIF(T$7:T$506,T44)&gt;1,"doppelt angelegt?",IF(L44="","",IF(ISERROR(FIND(".",L44,FIND("@",L44)+2)),"E-Mail prüfen",""))))</f>
        <v/>
      </c>
    </row>
    <row r="45">
      <c r="A45" s="8" t="n"/>
      <c r="B45" s="9" t="n"/>
      <c r="C45" s="10" t="n"/>
      <c r="D45" s="9" t="n"/>
      <c r="E45" s="9" t="n"/>
      <c r="F45" s="9" t="n"/>
      <c r="G45" s="10" t="n"/>
      <c r="H45" s="9" t="n"/>
      <c r="I45" s="9" t="n"/>
      <c r="J45" s="9" t="n"/>
      <c r="K45" s="9" t="n"/>
      <c r="L45" s="9" t="n"/>
      <c r="M45" s="9" t="n"/>
      <c r="N45" s="9" t="n"/>
      <c r="O45" s="9" t="n"/>
      <c r="P45" s="11" t="n"/>
      <c r="Q45" s="8" t="n"/>
      <c r="R45" s="9" t="n"/>
      <c r="S45" s="9" t="n"/>
      <c r="T45" s="12">
        <f>IF(OR(B45&lt;&gt;"",E45&lt;&gt;""),IF(B45&lt;&gt;"",B45&amp;IF(E45&lt;&gt;""," ("&amp;TRIM(D45&amp;" "&amp;E45)&amp;")",""),TRIM(D45&amp;" "&amp;E45)),"")</f>
        <v/>
      </c>
      <c r="U45" s="12">
        <f>IF(NOT(OR(B45&lt;&gt;"",E45&lt;&gt;"")),"",IF(E45="","Sehr geehrte Damen und Herren,",IF(C45="Frau","Sehr geehrte Frau "&amp;E45&amp;",",IF(C45="Herr","Sehr geehrter Herr "&amp;E45&amp;",","Guten Tag "&amp;TRIM(D45&amp;" "&amp;E45)&amp;","))))</f>
        <v/>
      </c>
      <c r="V45" s="13">
        <f>IF(T45="","",COUNTIF(Kontakte!$B$6:$B$1505,T45))</f>
        <v/>
      </c>
      <c r="W45" s="14">
        <f>IF(N(V45)=0,"",SUMPRODUCT(MAX((Kontakte!$B$6:$B$1505=T45)*Kontakte!$A$6:$A$1505)))</f>
        <v/>
      </c>
      <c r="X45" s="12">
        <f>IF(T45="","",IF(COUNTIF(T$7:T$506,T45)&gt;1,"doppelt angelegt?",IF(L45="","",IF(ISERROR(FIND(".",L45,FIND("@",L45)+2)),"E-Mail prüfen",""))))</f>
        <v/>
      </c>
    </row>
    <row r="46">
      <c r="A46" s="8" t="n"/>
      <c r="B46" s="9" t="n"/>
      <c r="C46" s="10" t="n"/>
      <c r="D46" s="9" t="n"/>
      <c r="E46" s="9" t="n"/>
      <c r="F46" s="9" t="n"/>
      <c r="G46" s="10" t="n"/>
      <c r="H46" s="9" t="n"/>
      <c r="I46" s="9" t="n"/>
      <c r="J46" s="9" t="n"/>
      <c r="K46" s="9" t="n"/>
      <c r="L46" s="9" t="n"/>
      <c r="M46" s="9" t="n"/>
      <c r="N46" s="9" t="n"/>
      <c r="O46" s="9" t="n"/>
      <c r="P46" s="11" t="n"/>
      <c r="Q46" s="8" t="n"/>
      <c r="R46" s="9" t="n"/>
      <c r="S46" s="9" t="n"/>
      <c r="T46" s="12">
        <f>IF(OR(B46&lt;&gt;"",E46&lt;&gt;""),IF(B46&lt;&gt;"",B46&amp;IF(E46&lt;&gt;""," ("&amp;TRIM(D46&amp;" "&amp;E46)&amp;")",""),TRIM(D46&amp;" "&amp;E46)),"")</f>
        <v/>
      </c>
      <c r="U46" s="12">
        <f>IF(NOT(OR(B46&lt;&gt;"",E46&lt;&gt;"")),"",IF(E46="","Sehr geehrte Damen und Herren,",IF(C46="Frau","Sehr geehrte Frau "&amp;E46&amp;",",IF(C46="Herr","Sehr geehrter Herr "&amp;E46&amp;",","Guten Tag "&amp;TRIM(D46&amp;" "&amp;E46)&amp;","))))</f>
        <v/>
      </c>
      <c r="V46" s="13">
        <f>IF(T46="","",COUNTIF(Kontakte!$B$6:$B$1505,T46))</f>
        <v/>
      </c>
      <c r="W46" s="14">
        <f>IF(N(V46)=0,"",SUMPRODUCT(MAX((Kontakte!$B$6:$B$1505=T46)*Kontakte!$A$6:$A$1505)))</f>
        <v/>
      </c>
      <c r="X46" s="12">
        <f>IF(T46="","",IF(COUNTIF(T$7:T$506,T46)&gt;1,"doppelt angelegt?",IF(L46="","",IF(ISERROR(FIND(".",L46,FIND("@",L46)+2)),"E-Mail prüfen",""))))</f>
        <v/>
      </c>
    </row>
    <row r="47">
      <c r="A47" s="8" t="n"/>
      <c r="B47" s="9" t="n"/>
      <c r="C47" s="10" t="n"/>
      <c r="D47" s="9" t="n"/>
      <c r="E47" s="9" t="n"/>
      <c r="F47" s="9" t="n"/>
      <c r="G47" s="10" t="n"/>
      <c r="H47" s="9" t="n"/>
      <c r="I47" s="9" t="n"/>
      <c r="J47" s="9" t="n"/>
      <c r="K47" s="9" t="n"/>
      <c r="L47" s="9" t="n"/>
      <c r="M47" s="9" t="n"/>
      <c r="N47" s="9" t="n"/>
      <c r="O47" s="9" t="n"/>
      <c r="P47" s="11" t="n"/>
      <c r="Q47" s="8" t="n"/>
      <c r="R47" s="9" t="n"/>
      <c r="S47" s="9" t="n"/>
      <c r="T47" s="12">
        <f>IF(OR(B47&lt;&gt;"",E47&lt;&gt;""),IF(B47&lt;&gt;"",B47&amp;IF(E47&lt;&gt;""," ("&amp;TRIM(D47&amp;" "&amp;E47)&amp;")",""),TRIM(D47&amp;" "&amp;E47)),"")</f>
        <v/>
      </c>
      <c r="U47" s="12">
        <f>IF(NOT(OR(B47&lt;&gt;"",E47&lt;&gt;"")),"",IF(E47="","Sehr geehrte Damen und Herren,",IF(C47="Frau","Sehr geehrte Frau "&amp;E47&amp;",",IF(C47="Herr","Sehr geehrter Herr "&amp;E47&amp;",","Guten Tag "&amp;TRIM(D47&amp;" "&amp;E47)&amp;","))))</f>
        <v/>
      </c>
      <c r="V47" s="13">
        <f>IF(T47="","",COUNTIF(Kontakte!$B$6:$B$1505,T47))</f>
        <v/>
      </c>
      <c r="W47" s="14">
        <f>IF(N(V47)=0,"",SUMPRODUCT(MAX((Kontakte!$B$6:$B$1505=T47)*Kontakte!$A$6:$A$1505)))</f>
        <v/>
      </c>
      <c r="X47" s="12">
        <f>IF(T47="","",IF(COUNTIF(T$7:T$506,T47)&gt;1,"doppelt angelegt?",IF(L47="","",IF(ISERROR(FIND(".",L47,FIND("@",L47)+2)),"E-Mail prüfen",""))))</f>
        <v/>
      </c>
    </row>
    <row r="48">
      <c r="A48" s="8" t="n"/>
      <c r="B48" s="9" t="n"/>
      <c r="C48" s="10" t="n"/>
      <c r="D48" s="9" t="n"/>
      <c r="E48" s="9" t="n"/>
      <c r="F48" s="9" t="n"/>
      <c r="G48" s="10" t="n"/>
      <c r="H48" s="9" t="n"/>
      <c r="I48" s="9" t="n"/>
      <c r="J48" s="9" t="n"/>
      <c r="K48" s="9" t="n"/>
      <c r="L48" s="9" t="n"/>
      <c r="M48" s="9" t="n"/>
      <c r="N48" s="9" t="n"/>
      <c r="O48" s="9" t="n"/>
      <c r="P48" s="11" t="n"/>
      <c r="Q48" s="8" t="n"/>
      <c r="R48" s="9" t="n"/>
      <c r="S48" s="9" t="n"/>
      <c r="T48" s="12">
        <f>IF(OR(B48&lt;&gt;"",E48&lt;&gt;""),IF(B48&lt;&gt;"",B48&amp;IF(E48&lt;&gt;""," ("&amp;TRIM(D48&amp;" "&amp;E48)&amp;")",""),TRIM(D48&amp;" "&amp;E48)),"")</f>
        <v/>
      </c>
      <c r="U48" s="12">
        <f>IF(NOT(OR(B48&lt;&gt;"",E48&lt;&gt;"")),"",IF(E48="","Sehr geehrte Damen und Herren,",IF(C48="Frau","Sehr geehrte Frau "&amp;E48&amp;",",IF(C48="Herr","Sehr geehrter Herr "&amp;E48&amp;",","Guten Tag "&amp;TRIM(D48&amp;" "&amp;E48)&amp;","))))</f>
        <v/>
      </c>
      <c r="V48" s="13">
        <f>IF(T48="","",COUNTIF(Kontakte!$B$6:$B$1505,T48))</f>
        <v/>
      </c>
      <c r="W48" s="14">
        <f>IF(N(V48)=0,"",SUMPRODUCT(MAX((Kontakte!$B$6:$B$1505=T48)*Kontakte!$A$6:$A$1505)))</f>
        <v/>
      </c>
      <c r="X48" s="12">
        <f>IF(T48="","",IF(COUNTIF(T$7:T$506,T48)&gt;1,"doppelt angelegt?",IF(L48="","",IF(ISERROR(FIND(".",L48,FIND("@",L48)+2)),"E-Mail prüfen",""))))</f>
        <v/>
      </c>
    </row>
    <row r="49">
      <c r="A49" s="8" t="n"/>
      <c r="B49" s="9" t="n"/>
      <c r="C49" s="10" t="n"/>
      <c r="D49" s="9" t="n"/>
      <c r="E49" s="9" t="n"/>
      <c r="F49" s="9" t="n"/>
      <c r="G49" s="10" t="n"/>
      <c r="H49" s="9" t="n"/>
      <c r="I49" s="9" t="n"/>
      <c r="J49" s="9" t="n"/>
      <c r="K49" s="9" t="n"/>
      <c r="L49" s="9" t="n"/>
      <c r="M49" s="9" t="n"/>
      <c r="N49" s="9" t="n"/>
      <c r="O49" s="9" t="n"/>
      <c r="P49" s="11" t="n"/>
      <c r="Q49" s="8" t="n"/>
      <c r="R49" s="9" t="n"/>
      <c r="S49" s="9" t="n"/>
      <c r="T49" s="12">
        <f>IF(OR(B49&lt;&gt;"",E49&lt;&gt;""),IF(B49&lt;&gt;"",B49&amp;IF(E49&lt;&gt;""," ("&amp;TRIM(D49&amp;" "&amp;E49)&amp;")",""),TRIM(D49&amp;" "&amp;E49)),"")</f>
        <v/>
      </c>
      <c r="U49" s="12">
        <f>IF(NOT(OR(B49&lt;&gt;"",E49&lt;&gt;"")),"",IF(E49="","Sehr geehrte Damen und Herren,",IF(C49="Frau","Sehr geehrte Frau "&amp;E49&amp;",",IF(C49="Herr","Sehr geehrter Herr "&amp;E49&amp;",","Guten Tag "&amp;TRIM(D49&amp;" "&amp;E49)&amp;","))))</f>
        <v/>
      </c>
      <c r="V49" s="13">
        <f>IF(T49="","",COUNTIF(Kontakte!$B$6:$B$1505,T49))</f>
        <v/>
      </c>
      <c r="W49" s="14">
        <f>IF(N(V49)=0,"",SUMPRODUCT(MAX((Kontakte!$B$6:$B$1505=T49)*Kontakte!$A$6:$A$1505)))</f>
        <v/>
      </c>
      <c r="X49" s="12">
        <f>IF(T49="","",IF(COUNTIF(T$7:T$506,T49)&gt;1,"doppelt angelegt?",IF(L49="","",IF(ISERROR(FIND(".",L49,FIND("@",L49)+2)),"E-Mail prüfen",""))))</f>
        <v/>
      </c>
    </row>
    <row r="50">
      <c r="A50" s="8" t="n"/>
      <c r="B50" s="9" t="n"/>
      <c r="C50" s="10" t="n"/>
      <c r="D50" s="9" t="n"/>
      <c r="E50" s="9" t="n"/>
      <c r="F50" s="9" t="n"/>
      <c r="G50" s="10" t="n"/>
      <c r="H50" s="9" t="n"/>
      <c r="I50" s="9" t="n"/>
      <c r="J50" s="9" t="n"/>
      <c r="K50" s="9" t="n"/>
      <c r="L50" s="9" t="n"/>
      <c r="M50" s="9" t="n"/>
      <c r="N50" s="9" t="n"/>
      <c r="O50" s="9" t="n"/>
      <c r="P50" s="11" t="n"/>
      <c r="Q50" s="8" t="n"/>
      <c r="R50" s="9" t="n"/>
      <c r="S50" s="9" t="n"/>
      <c r="T50" s="12">
        <f>IF(OR(B50&lt;&gt;"",E50&lt;&gt;""),IF(B50&lt;&gt;"",B50&amp;IF(E50&lt;&gt;""," ("&amp;TRIM(D50&amp;" "&amp;E50)&amp;")",""),TRIM(D50&amp;" "&amp;E50)),"")</f>
        <v/>
      </c>
      <c r="U50" s="12">
        <f>IF(NOT(OR(B50&lt;&gt;"",E50&lt;&gt;"")),"",IF(E50="","Sehr geehrte Damen und Herren,",IF(C50="Frau","Sehr geehrte Frau "&amp;E50&amp;",",IF(C50="Herr","Sehr geehrter Herr "&amp;E50&amp;",","Guten Tag "&amp;TRIM(D50&amp;" "&amp;E50)&amp;","))))</f>
        <v/>
      </c>
      <c r="V50" s="13">
        <f>IF(T50="","",COUNTIF(Kontakte!$B$6:$B$1505,T50))</f>
        <v/>
      </c>
      <c r="W50" s="14">
        <f>IF(N(V50)=0,"",SUMPRODUCT(MAX((Kontakte!$B$6:$B$1505=T50)*Kontakte!$A$6:$A$1505)))</f>
        <v/>
      </c>
      <c r="X50" s="12">
        <f>IF(T50="","",IF(COUNTIF(T$7:T$506,T50)&gt;1,"doppelt angelegt?",IF(L50="","",IF(ISERROR(FIND(".",L50,FIND("@",L50)+2)),"E-Mail prüfen",""))))</f>
        <v/>
      </c>
    </row>
    <row r="51">
      <c r="A51" s="8" t="n"/>
      <c r="B51" s="9" t="n"/>
      <c r="C51" s="10" t="n"/>
      <c r="D51" s="9" t="n"/>
      <c r="E51" s="9" t="n"/>
      <c r="F51" s="9" t="n"/>
      <c r="G51" s="10" t="n"/>
      <c r="H51" s="9" t="n"/>
      <c r="I51" s="9" t="n"/>
      <c r="J51" s="9" t="n"/>
      <c r="K51" s="9" t="n"/>
      <c r="L51" s="9" t="n"/>
      <c r="M51" s="9" t="n"/>
      <c r="N51" s="9" t="n"/>
      <c r="O51" s="9" t="n"/>
      <c r="P51" s="11" t="n"/>
      <c r="Q51" s="8" t="n"/>
      <c r="R51" s="9" t="n"/>
      <c r="S51" s="9" t="n"/>
      <c r="T51" s="12">
        <f>IF(OR(B51&lt;&gt;"",E51&lt;&gt;""),IF(B51&lt;&gt;"",B51&amp;IF(E51&lt;&gt;""," ("&amp;TRIM(D51&amp;" "&amp;E51)&amp;")",""),TRIM(D51&amp;" "&amp;E51)),"")</f>
        <v/>
      </c>
      <c r="U51" s="12">
        <f>IF(NOT(OR(B51&lt;&gt;"",E51&lt;&gt;"")),"",IF(E51="","Sehr geehrte Damen und Herren,",IF(C51="Frau","Sehr geehrte Frau "&amp;E51&amp;",",IF(C51="Herr","Sehr geehrter Herr "&amp;E51&amp;",","Guten Tag "&amp;TRIM(D51&amp;" "&amp;E51)&amp;","))))</f>
        <v/>
      </c>
      <c r="V51" s="13">
        <f>IF(T51="","",COUNTIF(Kontakte!$B$6:$B$1505,T51))</f>
        <v/>
      </c>
      <c r="W51" s="14">
        <f>IF(N(V51)=0,"",SUMPRODUCT(MAX((Kontakte!$B$6:$B$1505=T51)*Kontakte!$A$6:$A$1505)))</f>
        <v/>
      </c>
      <c r="X51" s="12">
        <f>IF(T51="","",IF(COUNTIF(T$7:T$506,T51)&gt;1,"doppelt angelegt?",IF(L51="","",IF(ISERROR(FIND(".",L51,FIND("@",L51)+2)),"E-Mail prüfen",""))))</f>
        <v/>
      </c>
    </row>
    <row r="52">
      <c r="A52" s="8" t="n"/>
      <c r="B52" s="9" t="n"/>
      <c r="C52" s="10" t="n"/>
      <c r="D52" s="9" t="n"/>
      <c r="E52" s="9" t="n"/>
      <c r="F52" s="9" t="n"/>
      <c r="G52" s="10" t="n"/>
      <c r="H52" s="9" t="n"/>
      <c r="I52" s="9" t="n"/>
      <c r="J52" s="9" t="n"/>
      <c r="K52" s="9" t="n"/>
      <c r="L52" s="9" t="n"/>
      <c r="M52" s="9" t="n"/>
      <c r="N52" s="9" t="n"/>
      <c r="O52" s="9" t="n"/>
      <c r="P52" s="11" t="n"/>
      <c r="Q52" s="8" t="n"/>
      <c r="R52" s="9" t="n"/>
      <c r="S52" s="9" t="n"/>
      <c r="T52" s="12">
        <f>IF(OR(B52&lt;&gt;"",E52&lt;&gt;""),IF(B52&lt;&gt;"",B52&amp;IF(E52&lt;&gt;""," ("&amp;TRIM(D52&amp;" "&amp;E52)&amp;")",""),TRIM(D52&amp;" "&amp;E52)),"")</f>
        <v/>
      </c>
      <c r="U52" s="12">
        <f>IF(NOT(OR(B52&lt;&gt;"",E52&lt;&gt;"")),"",IF(E52="","Sehr geehrte Damen und Herren,",IF(C52="Frau","Sehr geehrte Frau "&amp;E52&amp;",",IF(C52="Herr","Sehr geehrter Herr "&amp;E52&amp;",","Guten Tag "&amp;TRIM(D52&amp;" "&amp;E52)&amp;","))))</f>
        <v/>
      </c>
      <c r="V52" s="13">
        <f>IF(T52="","",COUNTIF(Kontakte!$B$6:$B$1505,T52))</f>
        <v/>
      </c>
      <c r="W52" s="14">
        <f>IF(N(V52)=0,"",SUMPRODUCT(MAX((Kontakte!$B$6:$B$1505=T52)*Kontakte!$A$6:$A$1505)))</f>
        <v/>
      </c>
      <c r="X52" s="12">
        <f>IF(T52="","",IF(COUNTIF(T$7:T$506,T52)&gt;1,"doppelt angelegt?",IF(L52="","",IF(ISERROR(FIND(".",L52,FIND("@",L52)+2)),"E-Mail prüfen",""))))</f>
        <v/>
      </c>
    </row>
    <row r="53">
      <c r="A53" s="8" t="n"/>
      <c r="B53" s="9" t="n"/>
      <c r="C53" s="10" t="n"/>
      <c r="D53" s="9" t="n"/>
      <c r="E53" s="9" t="n"/>
      <c r="F53" s="9" t="n"/>
      <c r="G53" s="10" t="n"/>
      <c r="H53" s="9" t="n"/>
      <c r="I53" s="9" t="n"/>
      <c r="J53" s="9" t="n"/>
      <c r="K53" s="9" t="n"/>
      <c r="L53" s="9" t="n"/>
      <c r="M53" s="9" t="n"/>
      <c r="N53" s="9" t="n"/>
      <c r="O53" s="9" t="n"/>
      <c r="P53" s="11" t="n"/>
      <c r="Q53" s="8" t="n"/>
      <c r="R53" s="9" t="n"/>
      <c r="S53" s="9" t="n"/>
      <c r="T53" s="12">
        <f>IF(OR(B53&lt;&gt;"",E53&lt;&gt;""),IF(B53&lt;&gt;"",B53&amp;IF(E53&lt;&gt;""," ("&amp;TRIM(D53&amp;" "&amp;E53)&amp;")",""),TRIM(D53&amp;" "&amp;E53)),"")</f>
        <v/>
      </c>
      <c r="U53" s="12">
        <f>IF(NOT(OR(B53&lt;&gt;"",E53&lt;&gt;"")),"",IF(E53="","Sehr geehrte Damen und Herren,",IF(C53="Frau","Sehr geehrte Frau "&amp;E53&amp;",",IF(C53="Herr","Sehr geehrter Herr "&amp;E53&amp;",","Guten Tag "&amp;TRIM(D53&amp;" "&amp;E53)&amp;","))))</f>
        <v/>
      </c>
      <c r="V53" s="13">
        <f>IF(T53="","",COUNTIF(Kontakte!$B$6:$B$1505,T53))</f>
        <v/>
      </c>
      <c r="W53" s="14">
        <f>IF(N(V53)=0,"",SUMPRODUCT(MAX((Kontakte!$B$6:$B$1505=T53)*Kontakte!$A$6:$A$1505)))</f>
        <v/>
      </c>
      <c r="X53" s="12">
        <f>IF(T53="","",IF(COUNTIF(T$7:T$506,T53)&gt;1,"doppelt angelegt?",IF(L53="","",IF(ISERROR(FIND(".",L53,FIND("@",L53)+2)),"E-Mail prüfen",""))))</f>
        <v/>
      </c>
    </row>
    <row r="54">
      <c r="A54" s="8" t="n"/>
      <c r="B54" s="9" t="n"/>
      <c r="C54" s="10" t="n"/>
      <c r="D54" s="9" t="n"/>
      <c r="E54" s="9" t="n"/>
      <c r="F54" s="9" t="n"/>
      <c r="G54" s="10" t="n"/>
      <c r="H54" s="9" t="n"/>
      <c r="I54" s="9" t="n"/>
      <c r="J54" s="9" t="n"/>
      <c r="K54" s="9" t="n"/>
      <c r="L54" s="9" t="n"/>
      <c r="M54" s="9" t="n"/>
      <c r="N54" s="9" t="n"/>
      <c r="O54" s="9" t="n"/>
      <c r="P54" s="11" t="n"/>
      <c r="Q54" s="8" t="n"/>
      <c r="R54" s="9" t="n"/>
      <c r="S54" s="9" t="n"/>
      <c r="T54" s="12">
        <f>IF(OR(B54&lt;&gt;"",E54&lt;&gt;""),IF(B54&lt;&gt;"",B54&amp;IF(E54&lt;&gt;""," ("&amp;TRIM(D54&amp;" "&amp;E54)&amp;")",""),TRIM(D54&amp;" "&amp;E54)),"")</f>
        <v/>
      </c>
      <c r="U54" s="12">
        <f>IF(NOT(OR(B54&lt;&gt;"",E54&lt;&gt;"")),"",IF(E54="","Sehr geehrte Damen und Herren,",IF(C54="Frau","Sehr geehrte Frau "&amp;E54&amp;",",IF(C54="Herr","Sehr geehrter Herr "&amp;E54&amp;",","Guten Tag "&amp;TRIM(D54&amp;" "&amp;E54)&amp;","))))</f>
        <v/>
      </c>
      <c r="V54" s="13">
        <f>IF(T54="","",COUNTIF(Kontakte!$B$6:$B$1505,T54))</f>
        <v/>
      </c>
      <c r="W54" s="14">
        <f>IF(N(V54)=0,"",SUMPRODUCT(MAX((Kontakte!$B$6:$B$1505=T54)*Kontakte!$A$6:$A$1505)))</f>
        <v/>
      </c>
      <c r="X54" s="12">
        <f>IF(T54="","",IF(COUNTIF(T$7:T$506,T54)&gt;1,"doppelt angelegt?",IF(L54="","",IF(ISERROR(FIND(".",L54,FIND("@",L54)+2)),"E-Mail prüfen",""))))</f>
        <v/>
      </c>
    </row>
    <row r="55">
      <c r="A55" s="8" t="n"/>
      <c r="B55" s="9" t="n"/>
      <c r="C55" s="10" t="n"/>
      <c r="D55" s="9" t="n"/>
      <c r="E55" s="9" t="n"/>
      <c r="F55" s="9" t="n"/>
      <c r="G55" s="10" t="n"/>
      <c r="H55" s="9" t="n"/>
      <c r="I55" s="9" t="n"/>
      <c r="J55" s="9" t="n"/>
      <c r="K55" s="9" t="n"/>
      <c r="L55" s="9" t="n"/>
      <c r="M55" s="9" t="n"/>
      <c r="N55" s="9" t="n"/>
      <c r="O55" s="9" t="n"/>
      <c r="P55" s="11" t="n"/>
      <c r="Q55" s="8" t="n"/>
      <c r="R55" s="9" t="n"/>
      <c r="S55" s="9" t="n"/>
      <c r="T55" s="12">
        <f>IF(OR(B55&lt;&gt;"",E55&lt;&gt;""),IF(B55&lt;&gt;"",B55&amp;IF(E55&lt;&gt;""," ("&amp;TRIM(D55&amp;" "&amp;E55)&amp;")",""),TRIM(D55&amp;" "&amp;E55)),"")</f>
        <v/>
      </c>
      <c r="U55" s="12">
        <f>IF(NOT(OR(B55&lt;&gt;"",E55&lt;&gt;"")),"",IF(E55="","Sehr geehrte Damen und Herren,",IF(C55="Frau","Sehr geehrte Frau "&amp;E55&amp;",",IF(C55="Herr","Sehr geehrter Herr "&amp;E55&amp;",","Guten Tag "&amp;TRIM(D55&amp;" "&amp;E55)&amp;","))))</f>
        <v/>
      </c>
      <c r="V55" s="13">
        <f>IF(T55="","",COUNTIF(Kontakte!$B$6:$B$1505,T55))</f>
        <v/>
      </c>
      <c r="W55" s="14">
        <f>IF(N(V55)=0,"",SUMPRODUCT(MAX((Kontakte!$B$6:$B$1505=T55)*Kontakte!$A$6:$A$1505)))</f>
        <v/>
      </c>
      <c r="X55" s="12">
        <f>IF(T55="","",IF(COUNTIF(T$7:T$506,T55)&gt;1,"doppelt angelegt?",IF(L55="","",IF(ISERROR(FIND(".",L55,FIND("@",L55)+2)),"E-Mail prüfen",""))))</f>
        <v/>
      </c>
    </row>
    <row r="56">
      <c r="A56" s="8" t="n"/>
      <c r="B56" s="9" t="n"/>
      <c r="C56" s="10" t="n"/>
      <c r="D56" s="9" t="n"/>
      <c r="E56" s="9" t="n"/>
      <c r="F56" s="9" t="n"/>
      <c r="G56" s="10" t="n"/>
      <c r="H56" s="9" t="n"/>
      <c r="I56" s="9" t="n"/>
      <c r="J56" s="9" t="n"/>
      <c r="K56" s="9" t="n"/>
      <c r="L56" s="9" t="n"/>
      <c r="M56" s="9" t="n"/>
      <c r="N56" s="9" t="n"/>
      <c r="O56" s="9" t="n"/>
      <c r="P56" s="11" t="n"/>
      <c r="Q56" s="8" t="n"/>
      <c r="R56" s="9" t="n"/>
      <c r="S56" s="9" t="n"/>
      <c r="T56" s="12">
        <f>IF(OR(B56&lt;&gt;"",E56&lt;&gt;""),IF(B56&lt;&gt;"",B56&amp;IF(E56&lt;&gt;""," ("&amp;TRIM(D56&amp;" "&amp;E56)&amp;")",""),TRIM(D56&amp;" "&amp;E56)),"")</f>
        <v/>
      </c>
      <c r="U56" s="12">
        <f>IF(NOT(OR(B56&lt;&gt;"",E56&lt;&gt;"")),"",IF(E56="","Sehr geehrte Damen und Herren,",IF(C56="Frau","Sehr geehrte Frau "&amp;E56&amp;",",IF(C56="Herr","Sehr geehrter Herr "&amp;E56&amp;",","Guten Tag "&amp;TRIM(D56&amp;" "&amp;E56)&amp;","))))</f>
        <v/>
      </c>
      <c r="V56" s="13">
        <f>IF(T56="","",COUNTIF(Kontakte!$B$6:$B$1505,T56))</f>
        <v/>
      </c>
      <c r="W56" s="14">
        <f>IF(N(V56)=0,"",SUMPRODUCT(MAX((Kontakte!$B$6:$B$1505=T56)*Kontakte!$A$6:$A$1505)))</f>
        <v/>
      </c>
      <c r="X56" s="12">
        <f>IF(T56="","",IF(COUNTIF(T$7:T$506,T56)&gt;1,"doppelt angelegt?",IF(L56="","",IF(ISERROR(FIND(".",L56,FIND("@",L56)+2)),"E-Mail prüfen",""))))</f>
        <v/>
      </c>
    </row>
    <row r="57">
      <c r="A57" s="8" t="n"/>
      <c r="B57" s="9" t="n"/>
      <c r="C57" s="10" t="n"/>
      <c r="D57" s="9" t="n"/>
      <c r="E57" s="9" t="n"/>
      <c r="F57" s="9" t="n"/>
      <c r="G57" s="10" t="n"/>
      <c r="H57" s="9" t="n"/>
      <c r="I57" s="9" t="n"/>
      <c r="J57" s="9" t="n"/>
      <c r="K57" s="9" t="n"/>
      <c r="L57" s="9" t="n"/>
      <c r="M57" s="9" t="n"/>
      <c r="N57" s="9" t="n"/>
      <c r="O57" s="9" t="n"/>
      <c r="P57" s="11" t="n"/>
      <c r="Q57" s="8" t="n"/>
      <c r="R57" s="9" t="n"/>
      <c r="S57" s="9" t="n"/>
      <c r="T57" s="12">
        <f>IF(OR(B57&lt;&gt;"",E57&lt;&gt;""),IF(B57&lt;&gt;"",B57&amp;IF(E57&lt;&gt;""," ("&amp;TRIM(D57&amp;" "&amp;E57)&amp;")",""),TRIM(D57&amp;" "&amp;E57)),"")</f>
        <v/>
      </c>
      <c r="U57" s="12">
        <f>IF(NOT(OR(B57&lt;&gt;"",E57&lt;&gt;"")),"",IF(E57="","Sehr geehrte Damen und Herren,",IF(C57="Frau","Sehr geehrte Frau "&amp;E57&amp;",",IF(C57="Herr","Sehr geehrter Herr "&amp;E57&amp;",","Guten Tag "&amp;TRIM(D57&amp;" "&amp;E57)&amp;","))))</f>
        <v/>
      </c>
      <c r="V57" s="13">
        <f>IF(T57="","",COUNTIF(Kontakte!$B$6:$B$1505,T57))</f>
        <v/>
      </c>
      <c r="W57" s="14">
        <f>IF(N(V57)=0,"",SUMPRODUCT(MAX((Kontakte!$B$6:$B$1505=T57)*Kontakte!$A$6:$A$1505)))</f>
        <v/>
      </c>
      <c r="X57" s="12">
        <f>IF(T57="","",IF(COUNTIF(T$7:T$506,T57)&gt;1,"doppelt angelegt?",IF(L57="","",IF(ISERROR(FIND(".",L57,FIND("@",L57)+2)),"E-Mail prüfen",""))))</f>
        <v/>
      </c>
    </row>
    <row r="58">
      <c r="A58" s="8" t="n"/>
      <c r="B58" s="9" t="n"/>
      <c r="C58" s="10" t="n"/>
      <c r="D58" s="9" t="n"/>
      <c r="E58" s="9" t="n"/>
      <c r="F58" s="9" t="n"/>
      <c r="G58" s="10" t="n"/>
      <c r="H58" s="9" t="n"/>
      <c r="I58" s="9" t="n"/>
      <c r="J58" s="9" t="n"/>
      <c r="K58" s="9" t="n"/>
      <c r="L58" s="9" t="n"/>
      <c r="M58" s="9" t="n"/>
      <c r="N58" s="9" t="n"/>
      <c r="O58" s="9" t="n"/>
      <c r="P58" s="11" t="n"/>
      <c r="Q58" s="8" t="n"/>
      <c r="R58" s="9" t="n"/>
      <c r="S58" s="9" t="n"/>
      <c r="T58" s="12">
        <f>IF(OR(B58&lt;&gt;"",E58&lt;&gt;""),IF(B58&lt;&gt;"",B58&amp;IF(E58&lt;&gt;""," ("&amp;TRIM(D58&amp;" "&amp;E58)&amp;")",""),TRIM(D58&amp;" "&amp;E58)),"")</f>
        <v/>
      </c>
      <c r="U58" s="12">
        <f>IF(NOT(OR(B58&lt;&gt;"",E58&lt;&gt;"")),"",IF(E58="","Sehr geehrte Damen und Herren,",IF(C58="Frau","Sehr geehrte Frau "&amp;E58&amp;",",IF(C58="Herr","Sehr geehrter Herr "&amp;E58&amp;",","Guten Tag "&amp;TRIM(D58&amp;" "&amp;E58)&amp;","))))</f>
        <v/>
      </c>
      <c r="V58" s="13">
        <f>IF(T58="","",COUNTIF(Kontakte!$B$6:$B$1505,T58))</f>
        <v/>
      </c>
      <c r="W58" s="14">
        <f>IF(N(V58)=0,"",SUMPRODUCT(MAX((Kontakte!$B$6:$B$1505=T58)*Kontakte!$A$6:$A$1505)))</f>
        <v/>
      </c>
      <c r="X58" s="12">
        <f>IF(T58="","",IF(COUNTIF(T$7:T$506,T58)&gt;1,"doppelt angelegt?",IF(L58="","",IF(ISERROR(FIND(".",L58,FIND("@",L58)+2)),"E-Mail prüfen",""))))</f>
        <v/>
      </c>
    </row>
    <row r="59">
      <c r="A59" s="8" t="n"/>
      <c r="B59" s="9" t="n"/>
      <c r="C59" s="10" t="n"/>
      <c r="D59" s="9" t="n"/>
      <c r="E59" s="9" t="n"/>
      <c r="F59" s="9" t="n"/>
      <c r="G59" s="10" t="n"/>
      <c r="H59" s="9" t="n"/>
      <c r="I59" s="9" t="n"/>
      <c r="J59" s="9" t="n"/>
      <c r="K59" s="9" t="n"/>
      <c r="L59" s="9" t="n"/>
      <c r="M59" s="9" t="n"/>
      <c r="N59" s="9" t="n"/>
      <c r="O59" s="9" t="n"/>
      <c r="P59" s="11" t="n"/>
      <c r="Q59" s="8" t="n"/>
      <c r="R59" s="9" t="n"/>
      <c r="S59" s="9" t="n"/>
      <c r="T59" s="12">
        <f>IF(OR(B59&lt;&gt;"",E59&lt;&gt;""),IF(B59&lt;&gt;"",B59&amp;IF(E59&lt;&gt;""," ("&amp;TRIM(D59&amp;" "&amp;E59)&amp;")",""),TRIM(D59&amp;" "&amp;E59)),"")</f>
        <v/>
      </c>
      <c r="U59" s="12">
        <f>IF(NOT(OR(B59&lt;&gt;"",E59&lt;&gt;"")),"",IF(E59="","Sehr geehrte Damen und Herren,",IF(C59="Frau","Sehr geehrte Frau "&amp;E59&amp;",",IF(C59="Herr","Sehr geehrter Herr "&amp;E59&amp;",","Guten Tag "&amp;TRIM(D59&amp;" "&amp;E59)&amp;","))))</f>
        <v/>
      </c>
      <c r="V59" s="13">
        <f>IF(T59="","",COUNTIF(Kontakte!$B$6:$B$1505,T59))</f>
        <v/>
      </c>
      <c r="W59" s="14">
        <f>IF(N(V59)=0,"",SUMPRODUCT(MAX((Kontakte!$B$6:$B$1505=T59)*Kontakte!$A$6:$A$1505)))</f>
        <v/>
      </c>
      <c r="X59" s="12">
        <f>IF(T59="","",IF(COUNTIF(T$7:T$506,T59)&gt;1,"doppelt angelegt?",IF(L59="","",IF(ISERROR(FIND(".",L59,FIND("@",L59)+2)),"E-Mail prüfen",""))))</f>
        <v/>
      </c>
    </row>
    <row r="60">
      <c r="A60" s="8" t="n"/>
      <c r="B60" s="9" t="n"/>
      <c r="C60" s="10" t="n"/>
      <c r="D60" s="9" t="n"/>
      <c r="E60" s="9" t="n"/>
      <c r="F60" s="9" t="n"/>
      <c r="G60" s="10" t="n"/>
      <c r="H60" s="9" t="n"/>
      <c r="I60" s="9" t="n"/>
      <c r="J60" s="9" t="n"/>
      <c r="K60" s="9" t="n"/>
      <c r="L60" s="9" t="n"/>
      <c r="M60" s="9" t="n"/>
      <c r="N60" s="9" t="n"/>
      <c r="O60" s="9" t="n"/>
      <c r="P60" s="11" t="n"/>
      <c r="Q60" s="8" t="n"/>
      <c r="R60" s="9" t="n"/>
      <c r="S60" s="9" t="n"/>
      <c r="T60" s="12">
        <f>IF(OR(B60&lt;&gt;"",E60&lt;&gt;""),IF(B60&lt;&gt;"",B60&amp;IF(E60&lt;&gt;""," ("&amp;TRIM(D60&amp;" "&amp;E60)&amp;")",""),TRIM(D60&amp;" "&amp;E60)),"")</f>
        <v/>
      </c>
      <c r="U60" s="12">
        <f>IF(NOT(OR(B60&lt;&gt;"",E60&lt;&gt;"")),"",IF(E60="","Sehr geehrte Damen und Herren,",IF(C60="Frau","Sehr geehrte Frau "&amp;E60&amp;",",IF(C60="Herr","Sehr geehrter Herr "&amp;E60&amp;",","Guten Tag "&amp;TRIM(D60&amp;" "&amp;E60)&amp;","))))</f>
        <v/>
      </c>
      <c r="V60" s="13">
        <f>IF(T60="","",COUNTIF(Kontakte!$B$6:$B$1505,T60))</f>
        <v/>
      </c>
      <c r="W60" s="14">
        <f>IF(N(V60)=0,"",SUMPRODUCT(MAX((Kontakte!$B$6:$B$1505=T60)*Kontakte!$A$6:$A$1505)))</f>
        <v/>
      </c>
      <c r="X60" s="12">
        <f>IF(T60="","",IF(COUNTIF(T$7:T$506,T60)&gt;1,"doppelt angelegt?",IF(L60="","",IF(ISERROR(FIND(".",L60,FIND("@",L60)+2)),"E-Mail prüfen",""))))</f>
        <v/>
      </c>
    </row>
    <row r="61">
      <c r="A61" s="8" t="n"/>
      <c r="B61" s="9" t="n"/>
      <c r="C61" s="10" t="n"/>
      <c r="D61" s="9" t="n"/>
      <c r="E61" s="9" t="n"/>
      <c r="F61" s="9" t="n"/>
      <c r="G61" s="10" t="n"/>
      <c r="H61" s="9" t="n"/>
      <c r="I61" s="9" t="n"/>
      <c r="J61" s="9" t="n"/>
      <c r="K61" s="9" t="n"/>
      <c r="L61" s="9" t="n"/>
      <c r="M61" s="9" t="n"/>
      <c r="N61" s="9" t="n"/>
      <c r="O61" s="9" t="n"/>
      <c r="P61" s="11" t="n"/>
      <c r="Q61" s="8" t="n"/>
      <c r="R61" s="9" t="n"/>
      <c r="S61" s="9" t="n"/>
      <c r="T61" s="12">
        <f>IF(OR(B61&lt;&gt;"",E61&lt;&gt;""),IF(B61&lt;&gt;"",B61&amp;IF(E61&lt;&gt;""," ("&amp;TRIM(D61&amp;" "&amp;E61)&amp;")",""),TRIM(D61&amp;" "&amp;E61)),"")</f>
        <v/>
      </c>
      <c r="U61" s="12">
        <f>IF(NOT(OR(B61&lt;&gt;"",E61&lt;&gt;"")),"",IF(E61="","Sehr geehrte Damen und Herren,",IF(C61="Frau","Sehr geehrte Frau "&amp;E61&amp;",",IF(C61="Herr","Sehr geehrter Herr "&amp;E61&amp;",","Guten Tag "&amp;TRIM(D61&amp;" "&amp;E61)&amp;","))))</f>
        <v/>
      </c>
      <c r="V61" s="13">
        <f>IF(T61="","",COUNTIF(Kontakte!$B$6:$B$1505,T61))</f>
        <v/>
      </c>
      <c r="W61" s="14">
        <f>IF(N(V61)=0,"",SUMPRODUCT(MAX((Kontakte!$B$6:$B$1505=T61)*Kontakte!$A$6:$A$1505)))</f>
        <v/>
      </c>
      <c r="X61" s="12">
        <f>IF(T61="","",IF(COUNTIF(T$7:T$506,T61)&gt;1,"doppelt angelegt?",IF(L61="","",IF(ISERROR(FIND(".",L61,FIND("@",L61)+2)),"E-Mail prüfen",""))))</f>
        <v/>
      </c>
    </row>
    <row r="62">
      <c r="A62" s="8" t="n"/>
      <c r="B62" s="9" t="n"/>
      <c r="C62" s="10" t="n"/>
      <c r="D62" s="9" t="n"/>
      <c r="E62" s="9" t="n"/>
      <c r="F62" s="9" t="n"/>
      <c r="G62" s="10" t="n"/>
      <c r="H62" s="9" t="n"/>
      <c r="I62" s="9" t="n"/>
      <c r="J62" s="9" t="n"/>
      <c r="K62" s="9" t="n"/>
      <c r="L62" s="9" t="n"/>
      <c r="M62" s="9" t="n"/>
      <c r="N62" s="9" t="n"/>
      <c r="O62" s="9" t="n"/>
      <c r="P62" s="11" t="n"/>
      <c r="Q62" s="8" t="n"/>
      <c r="R62" s="9" t="n"/>
      <c r="S62" s="9" t="n"/>
      <c r="T62" s="12">
        <f>IF(OR(B62&lt;&gt;"",E62&lt;&gt;""),IF(B62&lt;&gt;"",B62&amp;IF(E62&lt;&gt;""," ("&amp;TRIM(D62&amp;" "&amp;E62)&amp;")",""),TRIM(D62&amp;" "&amp;E62)),"")</f>
        <v/>
      </c>
      <c r="U62" s="12">
        <f>IF(NOT(OR(B62&lt;&gt;"",E62&lt;&gt;"")),"",IF(E62="","Sehr geehrte Damen und Herren,",IF(C62="Frau","Sehr geehrte Frau "&amp;E62&amp;",",IF(C62="Herr","Sehr geehrter Herr "&amp;E62&amp;",","Guten Tag "&amp;TRIM(D62&amp;" "&amp;E62)&amp;","))))</f>
        <v/>
      </c>
      <c r="V62" s="13">
        <f>IF(T62="","",COUNTIF(Kontakte!$B$6:$B$1505,T62))</f>
        <v/>
      </c>
      <c r="W62" s="14">
        <f>IF(N(V62)=0,"",SUMPRODUCT(MAX((Kontakte!$B$6:$B$1505=T62)*Kontakte!$A$6:$A$1505)))</f>
        <v/>
      </c>
      <c r="X62" s="12">
        <f>IF(T62="","",IF(COUNTIF(T$7:T$506,T62)&gt;1,"doppelt angelegt?",IF(L62="","",IF(ISERROR(FIND(".",L62,FIND("@",L62)+2)),"E-Mail prüfen",""))))</f>
        <v/>
      </c>
    </row>
    <row r="63">
      <c r="A63" s="8" t="n"/>
      <c r="B63" s="9" t="n"/>
      <c r="C63" s="10" t="n"/>
      <c r="D63" s="9" t="n"/>
      <c r="E63" s="9" t="n"/>
      <c r="F63" s="9" t="n"/>
      <c r="G63" s="10" t="n"/>
      <c r="H63" s="9" t="n"/>
      <c r="I63" s="9" t="n"/>
      <c r="J63" s="9" t="n"/>
      <c r="K63" s="9" t="n"/>
      <c r="L63" s="9" t="n"/>
      <c r="M63" s="9" t="n"/>
      <c r="N63" s="9" t="n"/>
      <c r="O63" s="9" t="n"/>
      <c r="P63" s="11" t="n"/>
      <c r="Q63" s="8" t="n"/>
      <c r="R63" s="9" t="n"/>
      <c r="S63" s="9" t="n"/>
      <c r="T63" s="12">
        <f>IF(OR(B63&lt;&gt;"",E63&lt;&gt;""),IF(B63&lt;&gt;"",B63&amp;IF(E63&lt;&gt;""," ("&amp;TRIM(D63&amp;" "&amp;E63)&amp;")",""),TRIM(D63&amp;" "&amp;E63)),"")</f>
        <v/>
      </c>
      <c r="U63" s="12">
        <f>IF(NOT(OR(B63&lt;&gt;"",E63&lt;&gt;"")),"",IF(E63="","Sehr geehrte Damen und Herren,",IF(C63="Frau","Sehr geehrte Frau "&amp;E63&amp;",",IF(C63="Herr","Sehr geehrter Herr "&amp;E63&amp;",","Guten Tag "&amp;TRIM(D63&amp;" "&amp;E63)&amp;","))))</f>
        <v/>
      </c>
      <c r="V63" s="13">
        <f>IF(T63="","",COUNTIF(Kontakte!$B$6:$B$1505,T63))</f>
        <v/>
      </c>
      <c r="W63" s="14">
        <f>IF(N(V63)=0,"",SUMPRODUCT(MAX((Kontakte!$B$6:$B$1505=T63)*Kontakte!$A$6:$A$1505)))</f>
        <v/>
      </c>
      <c r="X63" s="12">
        <f>IF(T63="","",IF(COUNTIF(T$7:T$506,T63)&gt;1,"doppelt angelegt?",IF(L63="","",IF(ISERROR(FIND(".",L63,FIND("@",L63)+2)),"E-Mail prüfen",""))))</f>
        <v/>
      </c>
    </row>
    <row r="64">
      <c r="A64" s="8" t="n"/>
      <c r="B64" s="9" t="n"/>
      <c r="C64" s="10" t="n"/>
      <c r="D64" s="9" t="n"/>
      <c r="E64" s="9" t="n"/>
      <c r="F64" s="9" t="n"/>
      <c r="G64" s="10" t="n"/>
      <c r="H64" s="9" t="n"/>
      <c r="I64" s="9" t="n"/>
      <c r="J64" s="9" t="n"/>
      <c r="K64" s="9" t="n"/>
      <c r="L64" s="9" t="n"/>
      <c r="M64" s="9" t="n"/>
      <c r="N64" s="9" t="n"/>
      <c r="O64" s="9" t="n"/>
      <c r="P64" s="11" t="n"/>
      <c r="Q64" s="8" t="n"/>
      <c r="R64" s="9" t="n"/>
      <c r="S64" s="9" t="n"/>
      <c r="T64" s="12">
        <f>IF(OR(B64&lt;&gt;"",E64&lt;&gt;""),IF(B64&lt;&gt;"",B64&amp;IF(E64&lt;&gt;""," ("&amp;TRIM(D64&amp;" "&amp;E64)&amp;")",""),TRIM(D64&amp;" "&amp;E64)),"")</f>
        <v/>
      </c>
      <c r="U64" s="12">
        <f>IF(NOT(OR(B64&lt;&gt;"",E64&lt;&gt;"")),"",IF(E64="","Sehr geehrte Damen und Herren,",IF(C64="Frau","Sehr geehrte Frau "&amp;E64&amp;",",IF(C64="Herr","Sehr geehrter Herr "&amp;E64&amp;",","Guten Tag "&amp;TRIM(D64&amp;" "&amp;E64)&amp;","))))</f>
        <v/>
      </c>
      <c r="V64" s="13">
        <f>IF(T64="","",COUNTIF(Kontakte!$B$6:$B$1505,T64))</f>
        <v/>
      </c>
      <c r="W64" s="14">
        <f>IF(N(V64)=0,"",SUMPRODUCT(MAX((Kontakte!$B$6:$B$1505=T64)*Kontakte!$A$6:$A$1505)))</f>
        <v/>
      </c>
      <c r="X64" s="12">
        <f>IF(T64="","",IF(COUNTIF(T$7:T$506,T64)&gt;1,"doppelt angelegt?",IF(L64="","",IF(ISERROR(FIND(".",L64,FIND("@",L64)+2)),"E-Mail prüfen",""))))</f>
        <v/>
      </c>
    </row>
    <row r="65">
      <c r="A65" s="8" t="n"/>
      <c r="B65" s="9" t="n"/>
      <c r="C65" s="10" t="n"/>
      <c r="D65" s="9" t="n"/>
      <c r="E65" s="9" t="n"/>
      <c r="F65" s="9" t="n"/>
      <c r="G65" s="10" t="n"/>
      <c r="H65" s="9" t="n"/>
      <c r="I65" s="9" t="n"/>
      <c r="J65" s="9" t="n"/>
      <c r="K65" s="9" t="n"/>
      <c r="L65" s="9" t="n"/>
      <c r="M65" s="9" t="n"/>
      <c r="N65" s="9" t="n"/>
      <c r="O65" s="9" t="n"/>
      <c r="P65" s="11" t="n"/>
      <c r="Q65" s="8" t="n"/>
      <c r="R65" s="9" t="n"/>
      <c r="S65" s="9" t="n"/>
      <c r="T65" s="12">
        <f>IF(OR(B65&lt;&gt;"",E65&lt;&gt;""),IF(B65&lt;&gt;"",B65&amp;IF(E65&lt;&gt;""," ("&amp;TRIM(D65&amp;" "&amp;E65)&amp;")",""),TRIM(D65&amp;" "&amp;E65)),"")</f>
        <v/>
      </c>
      <c r="U65" s="12">
        <f>IF(NOT(OR(B65&lt;&gt;"",E65&lt;&gt;"")),"",IF(E65="","Sehr geehrte Damen und Herren,",IF(C65="Frau","Sehr geehrte Frau "&amp;E65&amp;",",IF(C65="Herr","Sehr geehrter Herr "&amp;E65&amp;",","Guten Tag "&amp;TRIM(D65&amp;" "&amp;E65)&amp;","))))</f>
        <v/>
      </c>
      <c r="V65" s="13">
        <f>IF(T65="","",COUNTIF(Kontakte!$B$6:$B$1505,T65))</f>
        <v/>
      </c>
      <c r="W65" s="14">
        <f>IF(N(V65)=0,"",SUMPRODUCT(MAX((Kontakte!$B$6:$B$1505=T65)*Kontakte!$A$6:$A$1505)))</f>
        <v/>
      </c>
      <c r="X65" s="12">
        <f>IF(T65="","",IF(COUNTIF(T$7:T$506,T65)&gt;1,"doppelt angelegt?",IF(L65="","",IF(ISERROR(FIND(".",L65,FIND("@",L65)+2)),"E-Mail prüfen",""))))</f>
        <v/>
      </c>
    </row>
    <row r="66">
      <c r="A66" s="8" t="n"/>
      <c r="B66" s="9" t="n"/>
      <c r="C66" s="10" t="n"/>
      <c r="D66" s="9" t="n"/>
      <c r="E66" s="9" t="n"/>
      <c r="F66" s="9" t="n"/>
      <c r="G66" s="10" t="n"/>
      <c r="H66" s="9" t="n"/>
      <c r="I66" s="9" t="n"/>
      <c r="J66" s="9" t="n"/>
      <c r="K66" s="9" t="n"/>
      <c r="L66" s="9" t="n"/>
      <c r="M66" s="9" t="n"/>
      <c r="N66" s="9" t="n"/>
      <c r="O66" s="9" t="n"/>
      <c r="P66" s="11" t="n"/>
      <c r="Q66" s="8" t="n"/>
      <c r="R66" s="9" t="n"/>
      <c r="S66" s="9" t="n"/>
      <c r="T66" s="12">
        <f>IF(OR(B66&lt;&gt;"",E66&lt;&gt;""),IF(B66&lt;&gt;"",B66&amp;IF(E66&lt;&gt;""," ("&amp;TRIM(D66&amp;" "&amp;E66)&amp;")",""),TRIM(D66&amp;" "&amp;E66)),"")</f>
        <v/>
      </c>
      <c r="U66" s="12">
        <f>IF(NOT(OR(B66&lt;&gt;"",E66&lt;&gt;"")),"",IF(E66="","Sehr geehrte Damen und Herren,",IF(C66="Frau","Sehr geehrte Frau "&amp;E66&amp;",",IF(C66="Herr","Sehr geehrter Herr "&amp;E66&amp;",","Guten Tag "&amp;TRIM(D66&amp;" "&amp;E66)&amp;","))))</f>
        <v/>
      </c>
      <c r="V66" s="13">
        <f>IF(T66="","",COUNTIF(Kontakte!$B$6:$B$1505,T66))</f>
        <v/>
      </c>
      <c r="W66" s="14">
        <f>IF(N(V66)=0,"",SUMPRODUCT(MAX((Kontakte!$B$6:$B$1505=T66)*Kontakte!$A$6:$A$1505)))</f>
        <v/>
      </c>
      <c r="X66" s="12">
        <f>IF(T66="","",IF(COUNTIF(T$7:T$506,T66)&gt;1,"doppelt angelegt?",IF(L66="","",IF(ISERROR(FIND(".",L66,FIND("@",L66)+2)),"E-Mail prüfen",""))))</f>
        <v/>
      </c>
    </row>
    <row r="67">
      <c r="A67" s="8" t="n"/>
      <c r="B67" s="9" t="n"/>
      <c r="C67" s="10" t="n"/>
      <c r="D67" s="9" t="n"/>
      <c r="E67" s="9" t="n"/>
      <c r="F67" s="9" t="n"/>
      <c r="G67" s="10" t="n"/>
      <c r="H67" s="9" t="n"/>
      <c r="I67" s="9" t="n"/>
      <c r="J67" s="9" t="n"/>
      <c r="K67" s="9" t="n"/>
      <c r="L67" s="9" t="n"/>
      <c r="M67" s="9" t="n"/>
      <c r="N67" s="9" t="n"/>
      <c r="O67" s="9" t="n"/>
      <c r="P67" s="11" t="n"/>
      <c r="Q67" s="8" t="n"/>
      <c r="R67" s="9" t="n"/>
      <c r="S67" s="9" t="n"/>
      <c r="T67" s="12">
        <f>IF(OR(B67&lt;&gt;"",E67&lt;&gt;""),IF(B67&lt;&gt;"",B67&amp;IF(E67&lt;&gt;""," ("&amp;TRIM(D67&amp;" "&amp;E67)&amp;")",""),TRIM(D67&amp;" "&amp;E67)),"")</f>
        <v/>
      </c>
      <c r="U67" s="12">
        <f>IF(NOT(OR(B67&lt;&gt;"",E67&lt;&gt;"")),"",IF(E67="","Sehr geehrte Damen und Herren,",IF(C67="Frau","Sehr geehrte Frau "&amp;E67&amp;",",IF(C67="Herr","Sehr geehrter Herr "&amp;E67&amp;",","Guten Tag "&amp;TRIM(D67&amp;" "&amp;E67)&amp;","))))</f>
        <v/>
      </c>
      <c r="V67" s="13">
        <f>IF(T67="","",COUNTIF(Kontakte!$B$6:$B$1505,T67))</f>
        <v/>
      </c>
      <c r="W67" s="14">
        <f>IF(N(V67)=0,"",SUMPRODUCT(MAX((Kontakte!$B$6:$B$1505=T67)*Kontakte!$A$6:$A$1505)))</f>
        <v/>
      </c>
      <c r="X67" s="12">
        <f>IF(T67="","",IF(COUNTIF(T$7:T$506,T67)&gt;1,"doppelt angelegt?",IF(L67="","",IF(ISERROR(FIND(".",L67,FIND("@",L67)+2)),"E-Mail prüfen",""))))</f>
        <v/>
      </c>
    </row>
    <row r="68">
      <c r="A68" s="8" t="n"/>
      <c r="B68" s="9" t="n"/>
      <c r="C68" s="10" t="n"/>
      <c r="D68" s="9" t="n"/>
      <c r="E68" s="9" t="n"/>
      <c r="F68" s="9" t="n"/>
      <c r="G68" s="10" t="n"/>
      <c r="H68" s="9" t="n"/>
      <c r="I68" s="9" t="n"/>
      <c r="J68" s="9" t="n"/>
      <c r="K68" s="9" t="n"/>
      <c r="L68" s="9" t="n"/>
      <c r="M68" s="9" t="n"/>
      <c r="N68" s="9" t="n"/>
      <c r="O68" s="9" t="n"/>
      <c r="P68" s="11" t="n"/>
      <c r="Q68" s="8" t="n"/>
      <c r="R68" s="9" t="n"/>
      <c r="S68" s="9" t="n"/>
      <c r="T68" s="12">
        <f>IF(OR(B68&lt;&gt;"",E68&lt;&gt;""),IF(B68&lt;&gt;"",B68&amp;IF(E68&lt;&gt;""," ("&amp;TRIM(D68&amp;" "&amp;E68)&amp;")",""),TRIM(D68&amp;" "&amp;E68)),"")</f>
        <v/>
      </c>
      <c r="U68" s="12">
        <f>IF(NOT(OR(B68&lt;&gt;"",E68&lt;&gt;"")),"",IF(E68="","Sehr geehrte Damen und Herren,",IF(C68="Frau","Sehr geehrte Frau "&amp;E68&amp;",",IF(C68="Herr","Sehr geehrter Herr "&amp;E68&amp;",","Guten Tag "&amp;TRIM(D68&amp;" "&amp;E68)&amp;","))))</f>
        <v/>
      </c>
      <c r="V68" s="13">
        <f>IF(T68="","",COUNTIF(Kontakte!$B$6:$B$1505,T68))</f>
        <v/>
      </c>
      <c r="W68" s="14">
        <f>IF(N(V68)=0,"",SUMPRODUCT(MAX((Kontakte!$B$6:$B$1505=T68)*Kontakte!$A$6:$A$1505)))</f>
        <v/>
      </c>
      <c r="X68" s="12">
        <f>IF(T68="","",IF(COUNTIF(T$7:T$506,T68)&gt;1,"doppelt angelegt?",IF(L68="","",IF(ISERROR(FIND(".",L68,FIND("@",L68)+2)),"E-Mail prüfen",""))))</f>
        <v/>
      </c>
    </row>
    <row r="69">
      <c r="A69" s="8" t="n"/>
      <c r="B69" s="9" t="n"/>
      <c r="C69" s="10" t="n"/>
      <c r="D69" s="9" t="n"/>
      <c r="E69" s="9" t="n"/>
      <c r="F69" s="9" t="n"/>
      <c r="G69" s="10" t="n"/>
      <c r="H69" s="9" t="n"/>
      <c r="I69" s="9" t="n"/>
      <c r="J69" s="9" t="n"/>
      <c r="K69" s="9" t="n"/>
      <c r="L69" s="9" t="n"/>
      <c r="M69" s="9" t="n"/>
      <c r="N69" s="9" t="n"/>
      <c r="O69" s="9" t="n"/>
      <c r="P69" s="11" t="n"/>
      <c r="Q69" s="8" t="n"/>
      <c r="R69" s="9" t="n"/>
      <c r="S69" s="9" t="n"/>
      <c r="T69" s="12">
        <f>IF(OR(B69&lt;&gt;"",E69&lt;&gt;""),IF(B69&lt;&gt;"",B69&amp;IF(E69&lt;&gt;""," ("&amp;TRIM(D69&amp;" "&amp;E69)&amp;")",""),TRIM(D69&amp;" "&amp;E69)),"")</f>
        <v/>
      </c>
      <c r="U69" s="12">
        <f>IF(NOT(OR(B69&lt;&gt;"",E69&lt;&gt;"")),"",IF(E69="","Sehr geehrte Damen und Herren,",IF(C69="Frau","Sehr geehrte Frau "&amp;E69&amp;",",IF(C69="Herr","Sehr geehrter Herr "&amp;E69&amp;",","Guten Tag "&amp;TRIM(D69&amp;" "&amp;E69)&amp;","))))</f>
        <v/>
      </c>
      <c r="V69" s="13">
        <f>IF(T69="","",COUNTIF(Kontakte!$B$6:$B$1505,T69))</f>
        <v/>
      </c>
      <c r="W69" s="14">
        <f>IF(N(V69)=0,"",SUMPRODUCT(MAX((Kontakte!$B$6:$B$1505=T69)*Kontakte!$A$6:$A$1505)))</f>
        <v/>
      </c>
      <c r="X69" s="12">
        <f>IF(T69="","",IF(COUNTIF(T$7:T$506,T69)&gt;1,"doppelt angelegt?",IF(L69="","",IF(ISERROR(FIND(".",L69,FIND("@",L69)+2)),"E-Mail prüfen",""))))</f>
        <v/>
      </c>
    </row>
    <row r="70">
      <c r="A70" s="8" t="n"/>
      <c r="B70" s="9" t="n"/>
      <c r="C70" s="10" t="n"/>
      <c r="D70" s="9" t="n"/>
      <c r="E70" s="9" t="n"/>
      <c r="F70" s="9" t="n"/>
      <c r="G70" s="10" t="n"/>
      <c r="H70" s="9" t="n"/>
      <c r="I70" s="9" t="n"/>
      <c r="J70" s="9" t="n"/>
      <c r="K70" s="9" t="n"/>
      <c r="L70" s="9" t="n"/>
      <c r="M70" s="9" t="n"/>
      <c r="N70" s="9" t="n"/>
      <c r="O70" s="9" t="n"/>
      <c r="P70" s="11" t="n"/>
      <c r="Q70" s="8" t="n"/>
      <c r="R70" s="9" t="n"/>
      <c r="S70" s="9" t="n"/>
      <c r="T70" s="12">
        <f>IF(OR(B70&lt;&gt;"",E70&lt;&gt;""),IF(B70&lt;&gt;"",B70&amp;IF(E70&lt;&gt;""," ("&amp;TRIM(D70&amp;" "&amp;E70)&amp;")",""),TRIM(D70&amp;" "&amp;E70)),"")</f>
        <v/>
      </c>
      <c r="U70" s="12">
        <f>IF(NOT(OR(B70&lt;&gt;"",E70&lt;&gt;"")),"",IF(E70="","Sehr geehrte Damen und Herren,",IF(C70="Frau","Sehr geehrte Frau "&amp;E70&amp;",",IF(C70="Herr","Sehr geehrter Herr "&amp;E70&amp;",","Guten Tag "&amp;TRIM(D70&amp;" "&amp;E70)&amp;","))))</f>
        <v/>
      </c>
      <c r="V70" s="13">
        <f>IF(T70="","",COUNTIF(Kontakte!$B$6:$B$1505,T70))</f>
        <v/>
      </c>
      <c r="W70" s="14">
        <f>IF(N(V70)=0,"",SUMPRODUCT(MAX((Kontakte!$B$6:$B$1505=T70)*Kontakte!$A$6:$A$1505)))</f>
        <v/>
      </c>
      <c r="X70" s="12">
        <f>IF(T70="","",IF(COUNTIF(T$7:T$506,T70)&gt;1,"doppelt angelegt?",IF(L70="","",IF(ISERROR(FIND(".",L70,FIND("@",L70)+2)),"E-Mail prüfen",""))))</f>
        <v/>
      </c>
    </row>
    <row r="71">
      <c r="A71" s="8" t="n"/>
      <c r="B71" s="9" t="n"/>
      <c r="C71" s="10" t="n"/>
      <c r="D71" s="9" t="n"/>
      <c r="E71" s="9" t="n"/>
      <c r="F71" s="9" t="n"/>
      <c r="G71" s="10" t="n"/>
      <c r="H71" s="9" t="n"/>
      <c r="I71" s="9" t="n"/>
      <c r="J71" s="9" t="n"/>
      <c r="K71" s="9" t="n"/>
      <c r="L71" s="9" t="n"/>
      <c r="M71" s="9" t="n"/>
      <c r="N71" s="9" t="n"/>
      <c r="O71" s="9" t="n"/>
      <c r="P71" s="11" t="n"/>
      <c r="Q71" s="8" t="n"/>
      <c r="R71" s="9" t="n"/>
      <c r="S71" s="9" t="n"/>
      <c r="T71" s="12">
        <f>IF(OR(B71&lt;&gt;"",E71&lt;&gt;""),IF(B71&lt;&gt;"",B71&amp;IF(E71&lt;&gt;""," ("&amp;TRIM(D71&amp;" "&amp;E71)&amp;")",""),TRIM(D71&amp;" "&amp;E71)),"")</f>
        <v/>
      </c>
      <c r="U71" s="12">
        <f>IF(NOT(OR(B71&lt;&gt;"",E71&lt;&gt;"")),"",IF(E71="","Sehr geehrte Damen und Herren,",IF(C71="Frau","Sehr geehrte Frau "&amp;E71&amp;",",IF(C71="Herr","Sehr geehrter Herr "&amp;E71&amp;",","Guten Tag "&amp;TRIM(D71&amp;" "&amp;E71)&amp;","))))</f>
        <v/>
      </c>
      <c r="V71" s="13">
        <f>IF(T71="","",COUNTIF(Kontakte!$B$6:$B$1505,T71))</f>
        <v/>
      </c>
      <c r="W71" s="14">
        <f>IF(N(V71)=0,"",SUMPRODUCT(MAX((Kontakte!$B$6:$B$1505=T71)*Kontakte!$A$6:$A$1505)))</f>
        <v/>
      </c>
      <c r="X71" s="12">
        <f>IF(T71="","",IF(COUNTIF(T$7:T$506,T71)&gt;1,"doppelt angelegt?",IF(L71="","",IF(ISERROR(FIND(".",L71,FIND("@",L71)+2)),"E-Mail prüfen",""))))</f>
        <v/>
      </c>
    </row>
    <row r="72">
      <c r="A72" s="8" t="n"/>
      <c r="B72" s="9" t="n"/>
      <c r="C72" s="10" t="n"/>
      <c r="D72" s="9" t="n"/>
      <c r="E72" s="9" t="n"/>
      <c r="F72" s="9" t="n"/>
      <c r="G72" s="10" t="n"/>
      <c r="H72" s="9" t="n"/>
      <c r="I72" s="9" t="n"/>
      <c r="J72" s="9" t="n"/>
      <c r="K72" s="9" t="n"/>
      <c r="L72" s="9" t="n"/>
      <c r="M72" s="9" t="n"/>
      <c r="N72" s="9" t="n"/>
      <c r="O72" s="9" t="n"/>
      <c r="P72" s="11" t="n"/>
      <c r="Q72" s="8" t="n"/>
      <c r="R72" s="9" t="n"/>
      <c r="S72" s="9" t="n"/>
      <c r="T72" s="12">
        <f>IF(OR(B72&lt;&gt;"",E72&lt;&gt;""),IF(B72&lt;&gt;"",B72&amp;IF(E72&lt;&gt;""," ("&amp;TRIM(D72&amp;" "&amp;E72)&amp;")",""),TRIM(D72&amp;" "&amp;E72)),"")</f>
        <v/>
      </c>
      <c r="U72" s="12">
        <f>IF(NOT(OR(B72&lt;&gt;"",E72&lt;&gt;"")),"",IF(E72="","Sehr geehrte Damen und Herren,",IF(C72="Frau","Sehr geehrte Frau "&amp;E72&amp;",",IF(C72="Herr","Sehr geehrter Herr "&amp;E72&amp;",","Guten Tag "&amp;TRIM(D72&amp;" "&amp;E72)&amp;","))))</f>
        <v/>
      </c>
      <c r="V72" s="13">
        <f>IF(T72="","",COUNTIF(Kontakte!$B$6:$B$1505,T72))</f>
        <v/>
      </c>
      <c r="W72" s="14">
        <f>IF(N(V72)=0,"",SUMPRODUCT(MAX((Kontakte!$B$6:$B$1505=T72)*Kontakte!$A$6:$A$1505)))</f>
        <v/>
      </c>
      <c r="X72" s="12">
        <f>IF(T72="","",IF(COUNTIF(T$7:T$506,T72)&gt;1,"doppelt angelegt?",IF(L72="","",IF(ISERROR(FIND(".",L72,FIND("@",L72)+2)),"E-Mail prüfen",""))))</f>
        <v/>
      </c>
    </row>
    <row r="73">
      <c r="A73" s="8" t="n"/>
      <c r="B73" s="9" t="n"/>
      <c r="C73" s="10" t="n"/>
      <c r="D73" s="9" t="n"/>
      <c r="E73" s="9" t="n"/>
      <c r="F73" s="9" t="n"/>
      <c r="G73" s="10" t="n"/>
      <c r="H73" s="9" t="n"/>
      <c r="I73" s="9" t="n"/>
      <c r="J73" s="9" t="n"/>
      <c r="K73" s="9" t="n"/>
      <c r="L73" s="9" t="n"/>
      <c r="M73" s="9" t="n"/>
      <c r="N73" s="9" t="n"/>
      <c r="O73" s="9" t="n"/>
      <c r="P73" s="11" t="n"/>
      <c r="Q73" s="8" t="n"/>
      <c r="R73" s="9" t="n"/>
      <c r="S73" s="9" t="n"/>
      <c r="T73" s="12">
        <f>IF(OR(B73&lt;&gt;"",E73&lt;&gt;""),IF(B73&lt;&gt;"",B73&amp;IF(E73&lt;&gt;""," ("&amp;TRIM(D73&amp;" "&amp;E73)&amp;")",""),TRIM(D73&amp;" "&amp;E73)),"")</f>
        <v/>
      </c>
      <c r="U73" s="12">
        <f>IF(NOT(OR(B73&lt;&gt;"",E73&lt;&gt;"")),"",IF(E73="","Sehr geehrte Damen und Herren,",IF(C73="Frau","Sehr geehrte Frau "&amp;E73&amp;",",IF(C73="Herr","Sehr geehrter Herr "&amp;E73&amp;",","Guten Tag "&amp;TRIM(D73&amp;" "&amp;E73)&amp;","))))</f>
        <v/>
      </c>
      <c r="V73" s="13">
        <f>IF(T73="","",COUNTIF(Kontakte!$B$6:$B$1505,T73))</f>
        <v/>
      </c>
      <c r="W73" s="14">
        <f>IF(N(V73)=0,"",SUMPRODUCT(MAX((Kontakte!$B$6:$B$1505=T73)*Kontakte!$A$6:$A$1505)))</f>
        <v/>
      </c>
      <c r="X73" s="12">
        <f>IF(T73="","",IF(COUNTIF(T$7:T$506,T73)&gt;1,"doppelt angelegt?",IF(L73="","",IF(ISERROR(FIND(".",L73,FIND("@",L73)+2)),"E-Mail prüfen",""))))</f>
        <v/>
      </c>
    </row>
    <row r="74">
      <c r="A74" s="8" t="n"/>
      <c r="B74" s="9" t="n"/>
      <c r="C74" s="10" t="n"/>
      <c r="D74" s="9" t="n"/>
      <c r="E74" s="9" t="n"/>
      <c r="F74" s="9" t="n"/>
      <c r="G74" s="10" t="n"/>
      <c r="H74" s="9" t="n"/>
      <c r="I74" s="9" t="n"/>
      <c r="J74" s="9" t="n"/>
      <c r="K74" s="9" t="n"/>
      <c r="L74" s="9" t="n"/>
      <c r="M74" s="9" t="n"/>
      <c r="N74" s="9" t="n"/>
      <c r="O74" s="9" t="n"/>
      <c r="P74" s="11" t="n"/>
      <c r="Q74" s="8" t="n"/>
      <c r="R74" s="9" t="n"/>
      <c r="S74" s="9" t="n"/>
      <c r="T74" s="12">
        <f>IF(OR(B74&lt;&gt;"",E74&lt;&gt;""),IF(B74&lt;&gt;"",B74&amp;IF(E74&lt;&gt;""," ("&amp;TRIM(D74&amp;" "&amp;E74)&amp;")",""),TRIM(D74&amp;" "&amp;E74)),"")</f>
        <v/>
      </c>
      <c r="U74" s="12">
        <f>IF(NOT(OR(B74&lt;&gt;"",E74&lt;&gt;"")),"",IF(E74="","Sehr geehrte Damen und Herren,",IF(C74="Frau","Sehr geehrte Frau "&amp;E74&amp;",",IF(C74="Herr","Sehr geehrter Herr "&amp;E74&amp;",","Guten Tag "&amp;TRIM(D74&amp;" "&amp;E74)&amp;","))))</f>
        <v/>
      </c>
      <c r="V74" s="13">
        <f>IF(T74="","",COUNTIF(Kontakte!$B$6:$B$1505,T74))</f>
        <v/>
      </c>
      <c r="W74" s="14">
        <f>IF(N(V74)=0,"",SUMPRODUCT(MAX((Kontakte!$B$6:$B$1505=T74)*Kontakte!$A$6:$A$1505)))</f>
        <v/>
      </c>
      <c r="X74" s="12">
        <f>IF(T74="","",IF(COUNTIF(T$7:T$506,T74)&gt;1,"doppelt angelegt?",IF(L74="","",IF(ISERROR(FIND(".",L74,FIND("@",L74)+2)),"E-Mail prüfen",""))))</f>
        <v/>
      </c>
    </row>
    <row r="75">
      <c r="A75" s="8" t="n"/>
      <c r="B75" s="9" t="n"/>
      <c r="C75" s="10" t="n"/>
      <c r="D75" s="9" t="n"/>
      <c r="E75" s="9" t="n"/>
      <c r="F75" s="9" t="n"/>
      <c r="G75" s="10" t="n"/>
      <c r="H75" s="9" t="n"/>
      <c r="I75" s="9" t="n"/>
      <c r="J75" s="9" t="n"/>
      <c r="K75" s="9" t="n"/>
      <c r="L75" s="9" t="n"/>
      <c r="M75" s="9" t="n"/>
      <c r="N75" s="9" t="n"/>
      <c r="O75" s="9" t="n"/>
      <c r="P75" s="11" t="n"/>
      <c r="Q75" s="8" t="n"/>
      <c r="R75" s="9" t="n"/>
      <c r="S75" s="9" t="n"/>
      <c r="T75" s="12">
        <f>IF(OR(B75&lt;&gt;"",E75&lt;&gt;""),IF(B75&lt;&gt;"",B75&amp;IF(E75&lt;&gt;""," ("&amp;TRIM(D75&amp;" "&amp;E75)&amp;")",""),TRIM(D75&amp;" "&amp;E75)),"")</f>
        <v/>
      </c>
      <c r="U75" s="12">
        <f>IF(NOT(OR(B75&lt;&gt;"",E75&lt;&gt;"")),"",IF(E75="","Sehr geehrte Damen und Herren,",IF(C75="Frau","Sehr geehrte Frau "&amp;E75&amp;",",IF(C75="Herr","Sehr geehrter Herr "&amp;E75&amp;",","Guten Tag "&amp;TRIM(D75&amp;" "&amp;E75)&amp;","))))</f>
        <v/>
      </c>
      <c r="V75" s="13">
        <f>IF(T75="","",COUNTIF(Kontakte!$B$6:$B$1505,T75))</f>
        <v/>
      </c>
      <c r="W75" s="14">
        <f>IF(N(V75)=0,"",SUMPRODUCT(MAX((Kontakte!$B$6:$B$1505=T75)*Kontakte!$A$6:$A$1505)))</f>
        <v/>
      </c>
      <c r="X75" s="12">
        <f>IF(T75="","",IF(COUNTIF(T$7:T$506,T75)&gt;1,"doppelt angelegt?",IF(L75="","",IF(ISERROR(FIND(".",L75,FIND("@",L75)+2)),"E-Mail prüfen",""))))</f>
        <v/>
      </c>
    </row>
    <row r="76">
      <c r="A76" s="8" t="n"/>
      <c r="B76" s="9" t="n"/>
      <c r="C76" s="10" t="n"/>
      <c r="D76" s="9" t="n"/>
      <c r="E76" s="9" t="n"/>
      <c r="F76" s="9" t="n"/>
      <c r="G76" s="10" t="n"/>
      <c r="H76" s="9" t="n"/>
      <c r="I76" s="9" t="n"/>
      <c r="J76" s="9" t="n"/>
      <c r="K76" s="9" t="n"/>
      <c r="L76" s="9" t="n"/>
      <c r="M76" s="9" t="n"/>
      <c r="N76" s="9" t="n"/>
      <c r="O76" s="9" t="n"/>
      <c r="P76" s="11" t="n"/>
      <c r="Q76" s="8" t="n"/>
      <c r="R76" s="9" t="n"/>
      <c r="S76" s="9" t="n"/>
      <c r="T76" s="12">
        <f>IF(OR(B76&lt;&gt;"",E76&lt;&gt;""),IF(B76&lt;&gt;"",B76&amp;IF(E76&lt;&gt;""," ("&amp;TRIM(D76&amp;" "&amp;E76)&amp;")",""),TRIM(D76&amp;" "&amp;E76)),"")</f>
        <v/>
      </c>
      <c r="U76" s="12">
        <f>IF(NOT(OR(B76&lt;&gt;"",E76&lt;&gt;"")),"",IF(E76="","Sehr geehrte Damen und Herren,",IF(C76="Frau","Sehr geehrte Frau "&amp;E76&amp;",",IF(C76="Herr","Sehr geehrter Herr "&amp;E76&amp;",","Guten Tag "&amp;TRIM(D76&amp;" "&amp;E76)&amp;","))))</f>
        <v/>
      </c>
      <c r="V76" s="13">
        <f>IF(T76="","",COUNTIF(Kontakte!$B$6:$B$1505,T76))</f>
        <v/>
      </c>
      <c r="W76" s="14">
        <f>IF(N(V76)=0,"",SUMPRODUCT(MAX((Kontakte!$B$6:$B$1505=T76)*Kontakte!$A$6:$A$1505)))</f>
        <v/>
      </c>
      <c r="X76" s="12">
        <f>IF(T76="","",IF(COUNTIF(T$7:T$506,T76)&gt;1,"doppelt angelegt?",IF(L76="","",IF(ISERROR(FIND(".",L76,FIND("@",L76)+2)),"E-Mail prüfen",""))))</f>
        <v/>
      </c>
    </row>
    <row r="77">
      <c r="A77" s="8" t="n"/>
      <c r="B77" s="9" t="n"/>
      <c r="C77" s="10" t="n"/>
      <c r="D77" s="9" t="n"/>
      <c r="E77" s="9" t="n"/>
      <c r="F77" s="9" t="n"/>
      <c r="G77" s="10" t="n"/>
      <c r="H77" s="9" t="n"/>
      <c r="I77" s="9" t="n"/>
      <c r="J77" s="9" t="n"/>
      <c r="K77" s="9" t="n"/>
      <c r="L77" s="9" t="n"/>
      <c r="M77" s="9" t="n"/>
      <c r="N77" s="9" t="n"/>
      <c r="O77" s="9" t="n"/>
      <c r="P77" s="11" t="n"/>
      <c r="Q77" s="8" t="n"/>
      <c r="R77" s="9" t="n"/>
      <c r="S77" s="9" t="n"/>
      <c r="T77" s="12">
        <f>IF(OR(B77&lt;&gt;"",E77&lt;&gt;""),IF(B77&lt;&gt;"",B77&amp;IF(E77&lt;&gt;""," ("&amp;TRIM(D77&amp;" "&amp;E77)&amp;")",""),TRIM(D77&amp;" "&amp;E77)),"")</f>
        <v/>
      </c>
      <c r="U77" s="12">
        <f>IF(NOT(OR(B77&lt;&gt;"",E77&lt;&gt;"")),"",IF(E77="","Sehr geehrte Damen und Herren,",IF(C77="Frau","Sehr geehrte Frau "&amp;E77&amp;",",IF(C77="Herr","Sehr geehrter Herr "&amp;E77&amp;",","Guten Tag "&amp;TRIM(D77&amp;" "&amp;E77)&amp;","))))</f>
        <v/>
      </c>
      <c r="V77" s="13">
        <f>IF(T77="","",COUNTIF(Kontakte!$B$6:$B$1505,T77))</f>
        <v/>
      </c>
      <c r="W77" s="14">
        <f>IF(N(V77)=0,"",SUMPRODUCT(MAX((Kontakte!$B$6:$B$1505=T77)*Kontakte!$A$6:$A$1505)))</f>
        <v/>
      </c>
      <c r="X77" s="12">
        <f>IF(T77="","",IF(COUNTIF(T$7:T$506,T77)&gt;1,"doppelt angelegt?",IF(L77="","",IF(ISERROR(FIND(".",L77,FIND("@",L77)+2)),"E-Mail prüfen",""))))</f>
        <v/>
      </c>
    </row>
    <row r="78">
      <c r="A78" s="8" t="n"/>
      <c r="B78" s="9" t="n"/>
      <c r="C78" s="10" t="n"/>
      <c r="D78" s="9" t="n"/>
      <c r="E78" s="9" t="n"/>
      <c r="F78" s="9" t="n"/>
      <c r="G78" s="10" t="n"/>
      <c r="H78" s="9" t="n"/>
      <c r="I78" s="9" t="n"/>
      <c r="J78" s="9" t="n"/>
      <c r="K78" s="9" t="n"/>
      <c r="L78" s="9" t="n"/>
      <c r="M78" s="9" t="n"/>
      <c r="N78" s="9" t="n"/>
      <c r="O78" s="9" t="n"/>
      <c r="P78" s="11" t="n"/>
      <c r="Q78" s="8" t="n"/>
      <c r="R78" s="9" t="n"/>
      <c r="S78" s="9" t="n"/>
      <c r="T78" s="12">
        <f>IF(OR(B78&lt;&gt;"",E78&lt;&gt;""),IF(B78&lt;&gt;"",B78&amp;IF(E78&lt;&gt;""," ("&amp;TRIM(D78&amp;" "&amp;E78)&amp;")",""),TRIM(D78&amp;" "&amp;E78)),"")</f>
        <v/>
      </c>
      <c r="U78" s="12">
        <f>IF(NOT(OR(B78&lt;&gt;"",E78&lt;&gt;"")),"",IF(E78="","Sehr geehrte Damen und Herren,",IF(C78="Frau","Sehr geehrte Frau "&amp;E78&amp;",",IF(C78="Herr","Sehr geehrter Herr "&amp;E78&amp;",","Guten Tag "&amp;TRIM(D78&amp;" "&amp;E78)&amp;","))))</f>
        <v/>
      </c>
      <c r="V78" s="13">
        <f>IF(T78="","",COUNTIF(Kontakte!$B$6:$B$1505,T78))</f>
        <v/>
      </c>
      <c r="W78" s="14">
        <f>IF(N(V78)=0,"",SUMPRODUCT(MAX((Kontakte!$B$6:$B$1505=T78)*Kontakte!$A$6:$A$1505)))</f>
        <v/>
      </c>
      <c r="X78" s="12">
        <f>IF(T78="","",IF(COUNTIF(T$7:T$506,T78)&gt;1,"doppelt angelegt?",IF(L78="","",IF(ISERROR(FIND(".",L78,FIND("@",L78)+2)),"E-Mail prüfen",""))))</f>
        <v/>
      </c>
    </row>
    <row r="79">
      <c r="A79" s="8" t="n"/>
      <c r="B79" s="9" t="n"/>
      <c r="C79" s="10" t="n"/>
      <c r="D79" s="9" t="n"/>
      <c r="E79" s="9" t="n"/>
      <c r="F79" s="9" t="n"/>
      <c r="G79" s="10" t="n"/>
      <c r="H79" s="9" t="n"/>
      <c r="I79" s="9" t="n"/>
      <c r="J79" s="9" t="n"/>
      <c r="K79" s="9" t="n"/>
      <c r="L79" s="9" t="n"/>
      <c r="M79" s="9" t="n"/>
      <c r="N79" s="9" t="n"/>
      <c r="O79" s="9" t="n"/>
      <c r="P79" s="11" t="n"/>
      <c r="Q79" s="8" t="n"/>
      <c r="R79" s="9" t="n"/>
      <c r="S79" s="9" t="n"/>
      <c r="T79" s="12">
        <f>IF(OR(B79&lt;&gt;"",E79&lt;&gt;""),IF(B79&lt;&gt;"",B79&amp;IF(E79&lt;&gt;""," ("&amp;TRIM(D79&amp;" "&amp;E79)&amp;")",""),TRIM(D79&amp;" "&amp;E79)),"")</f>
        <v/>
      </c>
      <c r="U79" s="12">
        <f>IF(NOT(OR(B79&lt;&gt;"",E79&lt;&gt;"")),"",IF(E79="","Sehr geehrte Damen und Herren,",IF(C79="Frau","Sehr geehrte Frau "&amp;E79&amp;",",IF(C79="Herr","Sehr geehrter Herr "&amp;E79&amp;",","Guten Tag "&amp;TRIM(D79&amp;" "&amp;E79)&amp;","))))</f>
        <v/>
      </c>
      <c r="V79" s="13">
        <f>IF(T79="","",COUNTIF(Kontakte!$B$6:$B$1505,T79))</f>
        <v/>
      </c>
      <c r="W79" s="14">
        <f>IF(N(V79)=0,"",SUMPRODUCT(MAX((Kontakte!$B$6:$B$1505=T79)*Kontakte!$A$6:$A$1505)))</f>
        <v/>
      </c>
      <c r="X79" s="12">
        <f>IF(T79="","",IF(COUNTIF(T$7:T$506,T79)&gt;1,"doppelt angelegt?",IF(L79="","",IF(ISERROR(FIND(".",L79,FIND("@",L79)+2)),"E-Mail prüfen",""))))</f>
        <v/>
      </c>
    </row>
    <row r="80">
      <c r="A80" s="8" t="n"/>
      <c r="B80" s="9" t="n"/>
      <c r="C80" s="10" t="n"/>
      <c r="D80" s="9" t="n"/>
      <c r="E80" s="9" t="n"/>
      <c r="F80" s="9" t="n"/>
      <c r="G80" s="10" t="n"/>
      <c r="H80" s="9" t="n"/>
      <c r="I80" s="9" t="n"/>
      <c r="J80" s="9" t="n"/>
      <c r="K80" s="9" t="n"/>
      <c r="L80" s="9" t="n"/>
      <c r="M80" s="9" t="n"/>
      <c r="N80" s="9" t="n"/>
      <c r="O80" s="9" t="n"/>
      <c r="P80" s="11" t="n"/>
      <c r="Q80" s="8" t="n"/>
      <c r="R80" s="9" t="n"/>
      <c r="S80" s="9" t="n"/>
      <c r="T80" s="12">
        <f>IF(OR(B80&lt;&gt;"",E80&lt;&gt;""),IF(B80&lt;&gt;"",B80&amp;IF(E80&lt;&gt;""," ("&amp;TRIM(D80&amp;" "&amp;E80)&amp;")",""),TRIM(D80&amp;" "&amp;E80)),"")</f>
        <v/>
      </c>
      <c r="U80" s="12">
        <f>IF(NOT(OR(B80&lt;&gt;"",E80&lt;&gt;"")),"",IF(E80="","Sehr geehrte Damen und Herren,",IF(C80="Frau","Sehr geehrte Frau "&amp;E80&amp;",",IF(C80="Herr","Sehr geehrter Herr "&amp;E80&amp;",","Guten Tag "&amp;TRIM(D80&amp;" "&amp;E80)&amp;","))))</f>
        <v/>
      </c>
      <c r="V80" s="13">
        <f>IF(T80="","",COUNTIF(Kontakte!$B$6:$B$1505,T80))</f>
        <v/>
      </c>
      <c r="W80" s="14">
        <f>IF(N(V80)=0,"",SUMPRODUCT(MAX((Kontakte!$B$6:$B$1505=T80)*Kontakte!$A$6:$A$1505)))</f>
        <v/>
      </c>
      <c r="X80" s="12">
        <f>IF(T80="","",IF(COUNTIF(T$7:T$506,T80)&gt;1,"doppelt angelegt?",IF(L80="","",IF(ISERROR(FIND(".",L80,FIND("@",L80)+2)),"E-Mail prüfen",""))))</f>
        <v/>
      </c>
    </row>
    <row r="81">
      <c r="A81" s="8" t="n"/>
      <c r="B81" s="9" t="n"/>
      <c r="C81" s="10" t="n"/>
      <c r="D81" s="9" t="n"/>
      <c r="E81" s="9" t="n"/>
      <c r="F81" s="9" t="n"/>
      <c r="G81" s="10" t="n"/>
      <c r="H81" s="9" t="n"/>
      <c r="I81" s="9" t="n"/>
      <c r="J81" s="9" t="n"/>
      <c r="K81" s="9" t="n"/>
      <c r="L81" s="9" t="n"/>
      <c r="M81" s="9" t="n"/>
      <c r="N81" s="9" t="n"/>
      <c r="O81" s="9" t="n"/>
      <c r="P81" s="11" t="n"/>
      <c r="Q81" s="8" t="n"/>
      <c r="R81" s="9" t="n"/>
      <c r="S81" s="9" t="n"/>
      <c r="T81" s="12">
        <f>IF(OR(B81&lt;&gt;"",E81&lt;&gt;""),IF(B81&lt;&gt;"",B81&amp;IF(E81&lt;&gt;""," ("&amp;TRIM(D81&amp;" "&amp;E81)&amp;")",""),TRIM(D81&amp;" "&amp;E81)),"")</f>
        <v/>
      </c>
      <c r="U81" s="12">
        <f>IF(NOT(OR(B81&lt;&gt;"",E81&lt;&gt;"")),"",IF(E81="","Sehr geehrte Damen und Herren,",IF(C81="Frau","Sehr geehrte Frau "&amp;E81&amp;",",IF(C81="Herr","Sehr geehrter Herr "&amp;E81&amp;",","Guten Tag "&amp;TRIM(D81&amp;" "&amp;E81)&amp;","))))</f>
        <v/>
      </c>
      <c r="V81" s="13">
        <f>IF(T81="","",COUNTIF(Kontakte!$B$6:$B$1505,T81))</f>
        <v/>
      </c>
      <c r="W81" s="14">
        <f>IF(N(V81)=0,"",SUMPRODUCT(MAX((Kontakte!$B$6:$B$1505=T81)*Kontakte!$A$6:$A$1505)))</f>
        <v/>
      </c>
      <c r="X81" s="12">
        <f>IF(T81="","",IF(COUNTIF(T$7:T$506,T81)&gt;1,"doppelt angelegt?",IF(L81="","",IF(ISERROR(FIND(".",L81,FIND("@",L81)+2)),"E-Mail prüfen",""))))</f>
        <v/>
      </c>
    </row>
    <row r="82">
      <c r="A82" s="8" t="n"/>
      <c r="B82" s="9" t="n"/>
      <c r="C82" s="10" t="n"/>
      <c r="D82" s="9" t="n"/>
      <c r="E82" s="9" t="n"/>
      <c r="F82" s="9" t="n"/>
      <c r="G82" s="10" t="n"/>
      <c r="H82" s="9" t="n"/>
      <c r="I82" s="9" t="n"/>
      <c r="J82" s="9" t="n"/>
      <c r="K82" s="9" t="n"/>
      <c r="L82" s="9" t="n"/>
      <c r="M82" s="9" t="n"/>
      <c r="N82" s="9" t="n"/>
      <c r="O82" s="9" t="n"/>
      <c r="P82" s="11" t="n"/>
      <c r="Q82" s="8" t="n"/>
      <c r="R82" s="9" t="n"/>
      <c r="S82" s="9" t="n"/>
      <c r="T82" s="12">
        <f>IF(OR(B82&lt;&gt;"",E82&lt;&gt;""),IF(B82&lt;&gt;"",B82&amp;IF(E82&lt;&gt;""," ("&amp;TRIM(D82&amp;" "&amp;E82)&amp;")",""),TRIM(D82&amp;" "&amp;E82)),"")</f>
        <v/>
      </c>
      <c r="U82" s="12">
        <f>IF(NOT(OR(B82&lt;&gt;"",E82&lt;&gt;"")),"",IF(E82="","Sehr geehrte Damen und Herren,",IF(C82="Frau","Sehr geehrte Frau "&amp;E82&amp;",",IF(C82="Herr","Sehr geehrter Herr "&amp;E82&amp;",","Guten Tag "&amp;TRIM(D82&amp;" "&amp;E82)&amp;","))))</f>
        <v/>
      </c>
      <c r="V82" s="13">
        <f>IF(T82="","",COUNTIF(Kontakte!$B$6:$B$1505,T82))</f>
        <v/>
      </c>
      <c r="W82" s="14">
        <f>IF(N(V82)=0,"",SUMPRODUCT(MAX((Kontakte!$B$6:$B$1505=T82)*Kontakte!$A$6:$A$1505)))</f>
        <v/>
      </c>
      <c r="X82" s="12">
        <f>IF(T82="","",IF(COUNTIF(T$7:T$506,T82)&gt;1,"doppelt angelegt?",IF(L82="","",IF(ISERROR(FIND(".",L82,FIND("@",L82)+2)),"E-Mail prüfen",""))))</f>
        <v/>
      </c>
    </row>
    <row r="83">
      <c r="A83" s="8" t="n"/>
      <c r="B83" s="9" t="n"/>
      <c r="C83" s="10" t="n"/>
      <c r="D83" s="9" t="n"/>
      <c r="E83" s="9" t="n"/>
      <c r="F83" s="9" t="n"/>
      <c r="G83" s="10" t="n"/>
      <c r="H83" s="9" t="n"/>
      <c r="I83" s="9" t="n"/>
      <c r="J83" s="9" t="n"/>
      <c r="K83" s="9" t="n"/>
      <c r="L83" s="9" t="n"/>
      <c r="M83" s="9" t="n"/>
      <c r="N83" s="9" t="n"/>
      <c r="O83" s="9" t="n"/>
      <c r="P83" s="11" t="n"/>
      <c r="Q83" s="8" t="n"/>
      <c r="R83" s="9" t="n"/>
      <c r="S83" s="9" t="n"/>
      <c r="T83" s="12">
        <f>IF(OR(B83&lt;&gt;"",E83&lt;&gt;""),IF(B83&lt;&gt;"",B83&amp;IF(E83&lt;&gt;""," ("&amp;TRIM(D83&amp;" "&amp;E83)&amp;")",""),TRIM(D83&amp;" "&amp;E83)),"")</f>
        <v/>
      </c>
      <c r="U83" s="12">
        <f>IF(NOT(OR(B83&lt;&gt;"",E83&lt;&gt;"")),"",IF(E83="","Sehr geehrte Damen und Herren,",IF(C83="Frau","Sehr geehrte Frau "&amp;E83&amp;",",IF(C83="Herr","Sehr geehrter Herr "&amp;E83&amp;",","Guten Tag "&amp;TRIM(D83&amp;" "&amp;E83)&amp;","))))</f>
        <v/>
      </c>
      <c r="V83" s="13">
        <f>IF(T83="","",COUNTIF(Kontakte!$B$6:$B$1505,T83))</f>
        <v/>
      </c>
      <c r="W83" s="14">
        <f>IF(N(V83)=0,"",SUMPRODUCT(MAX((Kontakte!$B$6:$B$1505=T83)*Kontakte!$A$6:$A$1505)))</f>
        <v/>
      </c>
      <c r="X83" s="12">
        <f>IF(T83="","",IF(COUNTIF(T$7:T$506,T83)&gt;1,"doppelt angelegt?",IF(L83="","",IF(ISERROR(FIND(".",L83,FIND("@",L83)+2)),"E-Mail prüfen",""))))</f>
        <v/>
      </c>
    </row>
    <row r="84">
      <c r="A84" s="8" t="n"/>
      <c r="B84" s="9" t="n"/>
      <c r="C84" s="10" t="n"/>
      <c r="D84" s="9" t="n"/>
      <c r="E84" s="9" t="n"/>
      <c r="F84" s="9" t="n"/>
      <c r="G84" s="10" t="n"/>
      <c r="H84" s="9" t="n"/>
      <c r="I84" s="9" t="n"/>
      <c r="J84" s="9" t="n"/>
      <c r="K84" s="9" t="n"/>
      <c r="L84" s="9" t="n"/>
      <c r="M84" s="9" t="n"/>
      <c r="N84" s="9" t="n"/>
      <c r="O84" s="9" t="n"/>
      <c r="P84" s="11" t="n"/>
      <c r="Q84" s="8" t="n"/>
      <c r="R84" s="9" t="n"/>
      <c r="S84" s="9" t="n"/>
      <c r="T84" s="12">
        <f>IF(OR(B84&lt;&gt;"",E84&lt;&gt;""),IF(B84&lt;&gt;"",B84&amp;IF(E84&lt;&gt;""," ("&amp;TRIM(D84&amp;" "&amp;E84)&amp;")",""),TRIM(D84&amp;" "&amp;E84)),"")</f>
        <v/>
      </c>
      <c r="U84" s="12">
        <f>IF(NOT(OR(B84&lt;&gt;"",E84&lt;&gt;"")),"",IF(E84="","Sehr geehrte Damen und Herren,",IF(C84="Frau","Sehr geehrte Frau "&amp;E84&amp;",",IF(C84="Herr","Sehr geehrter Herr "&amp;E84&amp;",","Guten Tag "&amp;TRIM(D84&amp;" "&amp;E84)&amp;","))))</f>
        <v/>
      </c>
      <c r="V84" s="13">
        <f>IF(T84="","",COUNTIF(Kontakte!$B$6:$B$1505,T84))</f>
        <v/>
      </c>
      <c r="W84" s="14">
        <f>IF(N(V84)=0,"",SUMPRODUCT(MAX((Kontakte!$B$6:$B$1505=T84)*Kontakte!$A$6:$A$1505)))</f>
        <v/>
      </c>
      <c r="X84" s="12">
        <f>IF(T84="","",IF(COUNTIF(T$7:T$506,T84)&gt;1,"doppelt angelegt?",IF(L84="","",IF(ISERROR(FIND(".",L84,FIND("@",L84)+2)),"E-Mail prüfen",""))))</f>
        <v/>
      </c>
    </row>
    <row r="85">
      <c r="A85" s="8" t="n"/>
      <c r="B85" s="9" t="n"/>
      <c r="C85" s="10" t="n"/>
      <c r="D85" s="9" t="n"/>
      <c r="E85" s="9" t="n"/>
      <c r="F85" s="9" t="n"/>
      <c r="G85" s="10" t="n"/>
      <c r="H85" s="9" t="n"/>
      <c r="I85" s="9" t="n"/>
      <c r="J85" s="9" t="n"/>
      <c r="K85" s="9" t="n"/>
      <c r="L85" s="9" t="n"/>
      <c r="M85" s="9" t="n"/>
      <c r="N85" s="9" t="n"/>
      <c r="O85" s="9" t="n"/>
      <c r="P85" s="11" t="n"/>
      <c r="Q85" s="8" t="n"/>
      <c r="R85" s="9" t="n"/>
      <c r="S85" s="9" t="n"/>
      <c r="T85" s="12">
        <f>IF(OR(B85&lt;&gt;"",E85&lt;&gt;""),IF(B85&lt;&gt;"",B85&amp;IF(E85&lt;&gt;""," ("&amp;TRIM(D85&amp;" "&amp;E85)&amp;")",""),TRIM(D85&amp;" "&amp;E85)),"")</f>
        <v/>
      </c>
      <c r="U85" s="12">
        <f>IF(NOT(OR(B85&lt;&gt;"",E85&lt;&gt;"")),"",IF(E85="","Sehr geehrte Damen und Herren,",IF(C85="Frau","Sehr geehrte Frau "&amp;E85&amp;",",IF(C85="Herr","Sehr geehrter Herr "&amp;E85&amp;",","Guten Tag "&amp;TRIM(D85&amp;" "&amp;E85)&amp;","))))</f>
        <v/>
      </c>
      <c r="V85" s="13">
        <f>IF(T85="","",COUNTIF(Kontakte!$B$6:$B$1505,T85))</f>
        <v/>
      </c>
      <c r="W85" s="14">
        <f>IF(N(V85)=0,"",SUMPRODUCT(MAX((Kontakte!$B$6:$B$1505=T85)*Kontakte!$A$6:$A$1505)))</f>
        <v/>
      </c>
      <c r="X85" s="12">
        <f>IF(T85="","",IF(COUNTIF(T$7:T$506,T85)&gt;1,"doppelt angelegt?",IF(L85="","",IF(ISERROR(FIND(".",L85,FIND("@",L85)+2)),"E-Mail prüfen",""))))</f>
        <v/>
      </c>
    </row>
    <row r="86">
      <c r="A86" s="8" t="n"/>
      <c r="B86" s="9" t="n"/>
      <c r="C86" s="10" t="n"/>
      <c r="D86" s="9" t="n"/>
      <c r="E86" s="9" t="n"/>
      <c r="F86" s="9" t="n"/>
      <c r="G86" s="10" t="n"/>
      <c r="H86" s="9" t="n"/>
      <c r="I86" s="9" t="n"/>
      <c r="J86" s="9" t="n"/>
      <c r="K86" s="9" t="n"/>
      <c r="L86" s="9" t="n"/>
      <c r="M86" s="9" t="n"/>
      <c r="N86" s="9" t="n"/>
      <c r="O86" s="9" t="n"/>
      <c r="P86" s="11" t="n"/>
      <c r="Q86" s="8" t="n"/>
      <c r="R86" s="9" t="n"/>
      <c r="S86" s="9" t="n"/>
      <c r="T86" s="12">
        <f>IF(OR(B86&lt;&gt;"",E86&lt;&gt;""),IF(B86&lt;&gt;"",B86&amp;IF(E86&lt;&gt;""," ("&amp;TRIM(D86&amp;" "&amp;E86)&amp;")",""),TRIM(D86&amp;" "&amp;E86)),"")</f>
        <v/>
      </c>
      <c r="U86" s="12">
        <f>IF(NOT(OR(B86&lt;&gt;"",E86&lt;&gt;"")),"",IF(E86="","Sehr geehrte Damen und Herren,",IF(C86="Frau","Sehr geehrte Frau "&amp;E86&amp;",",IF(C86="Herr","Sehr geehrter Herr "&amp;E86&amp;",","Guten Tag "&amp;TRIM(D86&amp;" "&amp;E86)&amp;","))))</f>
        <v/>
      </c>
      <c r="V86" s="13">
        <f>IF(T86="","",COUNTIF(Kontakte!$B$6:$B$1505,T86))</f>
        <v/>
      </c>
      <c r="W86" s="14">
        <f>IF(N(V86)=0,"",SUMPRODUCT(MAX((Kontakte!$B$6:$B$1505=T86)*Kontakte!$A$6:$A$1505)))</f>
        <v/>
      </c>
      <c r="X86" s="12">
        <f>IF(T86="","",IF(COUNTIF(T$7:T$506,T86)&gt;1,"doppelt angelegt?",IF(L86="","",IF(ISERROR(FIND(".",L86,FIND("@",L86)+2)),"E-Mail prüfen",""))))</f>
        <v/>
      </c>
    </row>
    <row r="87">
      <c r="A87" s="8" t="n"/>
      <c r="B87" s="9" t="n"/>
      <c r="C87" s="10" t="n"/>
      <c r="D87" s="9" t="n"/>
      <c r="E87" s="9" t="n"/>
      <c r="F87" s="9" t="n"/>
      <c r="G87" s="10" t="n"/>
      <c r="H87" s="9" t="n"/>
      <c r="I87" s="9" t="n"/>
      <c r="J87" s="9" t="n"/>
      <c r="K87" s="9" t="n"/>
      <c r="L87" s="9" t="n"/>
      <c r="M87" s="9" t="n"/>
      <c r="N87" s="9" t="n"/>
      <c r="O87" s="9" t="n"/>
      <c r="P87" s="11" t="n"/>
      <c r="Q87" s="8" t="n"/>
      <c r="R87" s="9" t="n"/>
      <c r="S87" s="9" t="n"/>
      <c r="T87" s="12">
        <f>IF(OR(B87&lt;&gt;"",E87&lt;&gt;""),IF(B87&lt;&gt;"",B87&amp;IF(E87&lt;&gt;""," ("&amp;TRIM(D87&amp;" "&amp;E87)&amp;")",""),TRIM(D87&amp;" "&amp;E87)),"")</f>
        <v/>
      </c>
      <c r="U87" s="12">
        <f>IF(NOT(OR(B87&lt;&gt;"",E87&lt;&gt;"")),"",IF(E87="","Sehr geehrte Damen und Herren,",IF(C87="Frau","Sehr geehrte Frau "&amp;E87&amp;",",IF(C87="Herr","Sehr geehrter Herr "&amp;E87&amp;",","Guten Tag "&amp;TRIM(D87&amp;" "&amp;E87)&amp;","))))</f>
        <v/>
      </c>
      <c r="V87" s="13">
        <f>IF(T87="","",COUNTIF(Kontakte!$B$6:$B$1505,T87))</f>
        <v/>
      </c>
      <c r="W87" s="14">
        <f>IF(N(V87)=0,"",SUMPRODUCT(MAX((Kontakte!$B$6:$B$1505=T87)*Kontakte!$A$6:$A$1505)))</f>
        <v/>
      </c>
      <c r="X87" s="12">
        <f>IF(T87="","",IF(COUNTIF(T$7:T$506,T87)&gt;1,"doppelt angelegt?",IF(L87="","",IF(ISERROR(FIND(".",L87,FIND("@",L87)+2)),"E-Mail prüfen",""))))</f>
        <v/>
      </c>
    </row>
    <row r="88">
      <c r="A88" s="8" t="n"/>
      <c r="B88" s="9" t="n"/>
      <c r="C88" s="10" t="n"/>
      <c r="D88" s="9" t="n"/>
      <c r="E88" s="9" t="n"/>
      <c r="F88" s="9" t="n"/>
      <c r="G88" s="10" t="n"/>
      <c r="H88" s="9" t="n"/>
      <c r="I88" s="9" t="n"/>
      <c r="J88" s="9" t="n"/>
      <c r="K88" s="9" t="n"/>
      <c r="L88" s="9" t="n"/>
      <c r="M88" s="9" t="n"/>
      <c r="N88" s="9" t="n"/>
      <c r="O88" s="9" t="n"/>
      <c r="P88" s="11" t="n"/>
      <c r="Q88" s="8" t="n"/>
      <c r="R88" s="9" t="n"/>
      <c r="S88" s="9" t="n"/>
      <c r="T88" s="12">
        <f>IF(OR(B88&lt;&gt;"",E88&lt;&gt;""),IF(B88&lt;&gt;"",B88&amp;IF(E88&lt;&gt;""," ("&amp;TRIM(D88&amp;" "&amp;E88)&amp;")",""),TRIM(D88&amp;" "&amp;E88)),"")</f>
        <v/>
      </c>
      <c r="U88" s="12">
        <f>IF(NOT(OR(B88&lt;&gt;"",E88&lt;&gt;"")),"",IF(E88="","Sehr geehrte Damen und Herren,",IF(C88="Frau","Sehr geehrte Frau "&amp;E88&amp;",",IF(C88="Herr","Sehr geehrter Herr "&amp;E88&amp;",","Guten Tag "&amp;TRIM(D88&amp;" "&amp;E88)&amp;","))))</f>
        <v/>
      </c>
      <c r="V88" s="13">
        <f>IF(T88="","",COUNTIF(Kontakte!$B$6:$B$1505,T88))</f>
        <v/>
      </c>
      <c r="W88" s="14">
        <f>IF(N(V88)=0,"",SUMPRODUCT(MAX((Kontakte!$B$6:$B$1505=T88)*Kontakte!$A$6:$A$1505)))</f>
        <v/>
      </c>
      <c r="X88" s="12">
        <f>IF(T88="","",IF(COUNTIF(T$7:T$506,T88)&gt;1,"doppelt angelegt?",IF(L88="","",IF(ISERROR(FIND(".",L88,FIND("@",L88)+2)),"E-Mail prüfen",""))))</f>
        <v/>
      </c>
    </row>
    <row r="89">
      <c r="A89" s="8" t="n"/>
      <c r="B89" s="9" t="n"/>
      <c r="C89" s="10" t="n"/>
      <c r="D89" s="9" t="n"/>
      <c r="E89" s="9" t="n"/>
      <c r="F89" s="9" t="n"/>
      <c r="G89" s="10" t="n"/>
      <c r="H89" s="9" t="n"/>
      <c r="I89" s="9" t="n"/>
      <c r="J89" s="9" t="n"/>
      <c r="K89" s="9" t="n"/>
      <c r="L89" s="9" t="n"/>
      <c r="M89" s="9" t="n"/>
      <c r="N89" s="9" t="n"/>
      <c r="O89" s="9" t="n"/>
      <c r="P89" s="11" t="n"/>
      <c r="Q89" s="8" t="n"/>
      <c r="R89" s="9" t="n"/>
      <c r="S89" s="9" t="n"/>
      <c r="T89" s="12">
        <f>IF(OR(B89&lt;&gt;"",E89&lt;&gt;""),IF(B89&lt;&gt;"",B89&amp;IF(E89&lt;&gt;""," ("&amp;TRIM(D89&amp;" "&amp;E89)&amp;")",""),TRIM(D89&amp;" "&amp;E89)),"")</f>
        <v/>
      </c>
      <c r="U89" s="12">
        <f>IF(NOT(OR(B89&lt;&gt;"",E89&lt;&gt;"")),"",IF(E89="","Sehr geehrte Damen und Herren,",IF(C89="Frau","Sehr geehrte Frau "&amp;E89&amp;",",IF(C89="Herr","Sehr geehrter Herr "&amp;E89&amp;",","Guten Tag "&amp;TRIM(D89&amp;" "&amp;E89)&amp;","))))</f>
        <v/>
      </c>
      <c r="V89" s="13">
        <f>IF(T89="","",COUNTIF(Kontakte!$B$6:$B$1505,T89))</f>
        <v/>
      </c>
      <c r="W89" s="14">
        <f>IF(N(V89)=0,"",SUMPRODUCT(MAX((Kontakte!$B$6:$B$1505=T89)*Kontakte!$A$6:$A$1505)))</f>
        <v/>
      </c>
      <c r="X89" s="12">
        <f>IF(T89="","",IF(COUNTIF(T$7:T$506,T89)&gt;1,"doppelt angelegt?",IF(L89="","",IF(ISERROR(FIND(".",L89,FIND("@",L89)+2)),"E-Mail prüfen",""))))</f>
        <v/>
      </c>
    </row>
    <row r="90">
      <c r="A90" s="8" t="n"/>
      <c r="B90" s="9" t="n"/>
      <c r="C90" s="10" t="n"/>
      <c r="D90" s="9" t="n"/>
      <c r="E90" s="9" t="n"/>
      <c r="F90" s="9" t="n"/>
      <c r="G90" s="10" t="n"/>
      <c r="H90" s="9" t="n"/>
      <c r="I90" s="9" t="n"/>
      <c r="J90" s="9" t="n"/>
      <c r="K90" s="9" t="n"/>
      <c r="L90" s="9" t="n"/>
      <c r="M90" s="9" t="n"/>
      <c r="N90" s="9" t="n"/>
      <c r="O90" s="9" t="n"/>
      <c r="P90" s="11" t="n"/>
      <c r="Q90" s="8" t="n"/>
      <c r="R90" s="9" t="n"/>
      <c r="S90" s="9" t="n"/>
      <c r="T90" s="12">
        <f>IF(OR(B90&lt;&gt;"",E90&lt;&gt;""),IF(B90&lt;&gt;"",B90&amp;IF(E90&lt;&gt;""," ("&amp;TRIM(D90&amp;" "&amp;E90)&amp;")",""),TRIM(D90&amp;" "&amp;E90)),"")</f>
        <v/>
      </c>
      <c r="U90" s="12">
        <f>IF(NOT(OR(B90&lt;&gt;"",E90&lt;&gt;"")),"",IF(E90="","Sehr geehrte Damen und Herren,",IF(C90="Frau","Sehr geehrte Frau "&amp;E90&amp;",",IF(C90="Herr","Sehr geehrter Herr "&amp;E90&amp;",","Guten Tag "&amp;TRIM(D90&amp;" "&amp;E90)&amp;","))))</f>
        <v/>
      </c>
      <c r="V90" s="13">
        <f>IF(T90="","",COUNTIF(Kontakte!$B$6:$B$1505,T90))</f>
        <v/>
      </c>
      <c r="W90" s="14">
        <f>IF(N(V90)=0,"",SUMPRODUCT(MAX((Kontakte!$B$6:$B$1505=T90)*Kontakte!$A$6:$A$1505)))</f>
        <v/>
      </c>
      <c r="X90" s="12">
        <f>IF(T90="","",IF(COUNTIF(T$7:T$506,T90)&gt;1,"doppelt angelegt?",IF(L90="","",IF(ISERROR(FIND(".",L90,FIND("@",L90)+2)),"E-Mail prüfen",""))))</f>
        <v/>
      </c>
    </row>
    <row r="91">
      <c r="A91" s="8" t="n"/>
      <c r="B91" s="9" t="n"/>
      <c r="C91" s="10" t="n"/>
      <c r="D91" s="9" t="n"/>
      <c r="E91" s="9" t="n"/>
      <c r="F91" s="9" t="n"/>
      <c r="G91" s="10" t="n"/>
      <c r="H91" s="9" t="n"/>
      <c r="I91" s="9" t="n"/>
      <c r="J91" s="9" t="n"/>
      <c r="K91" s="9" t="n"/>
      <c r="L91" s="9" t="n"/>
      <c r="M91" s="9" t="n"/>
      <c r="N91" s="9" t="n"/>
      <c r="O91" s="9" t="n"/>
      <c r="P91" s="11" t="n"/>
      <c r="Q91" s="8" t="n"/>
      <c r="R91" s="9" t="n"/>
      <c r="S91" s="9" t="n"/>
      <c r="T91" s="12">
        <f>IF(OR(B91&lt;&gt;"",E91&lt;&gt;""),IF(B91&lt;&gt;"",B91&amp;IF(E91&lt;&gt;""," ("&amp;TRIM(D91&amp;" "&amp;E91)&amp;")",""),TRIM(D91&amp;" "&amp;E91)),"")</f>
        <v/>
      </c>
      <c r="U91" s="12">
        <f>IF(NOT(OR(B91&lt;&gt;"",E91&lt;&gt;"")),"",IF(E91="","Sehr geehrte Damen und Herren,",IF(C91="Frau","Sehr geehrte Frau "&amp;E91&amp;",",IF(C91="Herr","Sehr geehrter Herr "&amp;E91&amp;",","Guten Tag "&amp;TRIM(D91&amp;" "&amp;E91)&amp;","))))</f>
        <v/>
      </c>
      <c r="V91" s="13">
        <f>IF(T91="","",COUNTIF(Kontakte!$B$6:$B$1505,T91))</f>
        <v/>
      </c>
      <c r="W91" s="14">
        <f>IF(N(V91)=0,"",SUMPRODUCT(MAX((Kontakte!$B$6:$B$1505=T91)*Kontakte!$A$6:$A$1505)))</f>
        <v/>
      </c>
      <c r="X91" s="12">
        <f>IF(T91="","",IF(COUNTIF(T$7:T$506,T91)&gt;1,"doppelt angelegt?",IF(L91="","",IF(ISERROR(FIND(".",L91,FIND("@",L91)+2)),"E-Mail prüfen",""))))</f>
        <v/>
      </c>
    </row>
    <row r="92">
      <c r="A92" s="8" t="n"/>
      <c r="B92" s="9" t="n"/>
      <c r="C92" s="10" t="n"/>
      <c r="D92" s="9" t="n"/>
      <c r="E92" s="9" t="n"/>
      <c r="F92" s="9" t="n"/>
      <c r="G92" s="10" t="n"/>
      <c r="H92" s="9" t="n"/>
      <c r="I92" s="9" t="n"/>
      <c r="J92" s="9" t="n"/>
      <c r="K92" s="9" t="n"/>
      <c r="L92" s="9" t="n"/>
      <c r="M92" s="9" t="n"/>
      <c r="N92" s="9" t="n"/>
      <c r="O92" s="9" t="n"/>
      <c r="P92" s="11" t="n"/>
      <c r="Q92" s="8" t="n"/>
      <c r="R92" s="9" t="n"/>
      <c r="S92" s="9" t="n"/>
      <c r="T92" s="12">
        <f>IF(OR(B92&lt;&gt;"",E92&lt;&gt;""),IF(B92&lt;&gt;"",B92&amp;IF(E92&lt;&gt;""," ("&amp;TRIM(D92&amp;" "&amp;E92)&amp;")",""),TRIM(D92&amp;" "&amp;E92)),"")</f>
        <v/>
      </c>
      <c r="U92" s="12">
        <f>IF(NOT(OR(B92&lt;&gt;"",E92&lt;&gt;"")),"",IF(E92="","Sehr geehrte Damen und Herren,",IF(C92="Frau","Sehr geehrte Frau "&amp;E92&amp;",",IF(C92="Herr","Sehr geehrter Herr "&amp;E92&amp;",","Guten Tag "&amp;TRIM(D92&amp;" "&amp;E92)&amp;","))))</f>
        <v/>
      </c>
      <c r="V92" s="13">
        <f>IF(T92="","",COUNTIF(Kontakte!$B$6:$B$1505,T92))</f>
        <v/>
      </c>
      <c r="W92" s="14">
        <f>IF(N(V92)=0,"",SUMPRODUCT(MAX((Kontakte!$B$6:$B$1505=T92)*Kontakte!$A$6:$A$1505)))</f>
        <v/>
      </c>
      <c r="X92" s="12">
        <f>IF(T92="","",IF(COUNTIF(T$7:T$506,T92)&gt;1,"doppelt angelegt?",IF(L92="","",IF(ISERROR(FIND(".",L92,FIND("@",L92)+2)),"E-Mail prüfen",""))))</f>
        <v/>
      </c>
    </row>
    <row r="93">
      <c r="A93" s="8" t="n"/>
      <c r="B93" s="9" t="n"/>
      <c r="C93" s="10" t="n"/>
      <c r="D93" s="9" t="n"/>
      <c r="E93" s="9" t="n"/>
      <c r="F93" s="9" t="n"/>
      <c r="G93" s="10" t="n"/>
      <c r="H93" s="9" t="n"/>
      <c r="I93" s="9" t="n"/>
      <c r="J93" s="9" t="n"/>
      <c r="K93" s="9" t="n"/>
      <c r="L93" s="9" t="n"/>
      <c r="M93" s="9" t="n"/>
      <c r="N93" s="9" t="n"/>
      <c r="O93" s="9" t="n"/>
      <c r="P93" s="11" t="n"/>
      <c r="Q93" s="8" t="n"/>
      <c r="R93" s="9" t="n"/>
      <c r="S93" s="9" t="n"/>
      <c r="T93" s="12">
        <f>IF(OR(B93&lt;&gt;"",E93&lt;&gt;""),IF(B93&lt;&gt;"",B93&amp;IF(E93&lt;&gt;""," ("&amp;TRIM(D93&amp;" "&amp;E93)&amp;")",""),TRIM(D93&amp;" "&amp;E93)),"")</f>
        <v/>
      </c>
      <c r="U93" s="12">
        <f>IF(NOT(OR(B93&lt;&gt;"",E93&lt;&gt;"")),"",IF(E93="","Sehr geehrte Damen und Herren,",IF(C93="Frau","Sehr geehrte Frau "&amp;E93&amp;",",IF(C93="Herr","Sehr geehrter Herr "&amp;E93&amp;",","Guten Tag "&amp;TRIM(D93&amp;" "&amp;E93)&amp;","))))</f>
        <v/>
      </c>
      <c r="V93" s="13">
        <f>IF(T93="","",COUNTIF(Kontakte!$B$6:$B$1505,T93))</f>
        <v/>
      </c>
      <c r="W93" s="14">
        <f>IF(N(V93)=0,"",SUMPRODUCT(MAX((Kontakte!$B$6:$B$1505=T93)*Kontakte!$A$6:$A$1505)))</f>
        <v/>
      </c>
      <c r="X93" s="12">
        <f>IF(T93="","",IF(COUNTIF(T$7:T$506,T93)&gt;1,"doppelt angelegt?",IF(L93="","",IF(ISERROR(FIND(".",L93,FIND("@",L93)+2)),"E-Mail prüfen",""))))</f>
        <v/>
      </c>
    </row>
    <row r="94">
      <c r="A94" s="8" t="n"/>
      <c r="B94" s="9" t="n"/>
      <c r="C94" s="10" t="n"/>
      <c r="D94" s="9" t="n"/>
      <c r="E94" s="9" t="n"/>
      <c r="F94" s="9" t="n"/>
      <c r="G94" s="10" t="n"/>
      <c r="H94" s="9" t="n"/>
      <c r="I94" s="9" t="n"/>
      <c r="J94" s="9" t="n"/>
      <c r="K94" s="9" t="n"/>
      <c r="L94" s="9" t="n"/>
      <c r="M94" s="9" t="n"/>
      <c r="N94" s="9" t="n"/>
      <c r="O94" s="9" t="n"/>
      <c r="P94" s="11" t="n"/>
      <c r="Q94" s="8" t="n"/>
      <c r="R94" s="9" t="n"/>
      <c r="S94" s="9" t="n"/>
      <c r="T94" s="12">
        <f>IF(OR(B94&lt;&gt;"",E94&lt;&gt;""),IF(B94&lt;&gt;"",B94&amp;IF(E94&lt;&gt;""," ("&amp;TRIM(D94&amp;" "&amp;E94)&amp;")",""),TRIM(D94&amp;" "&amp;E94)),"")</f>
        <v/>
      </c>
      <c r="U94" s="12">
        <f>IF(NOT(OR(B94&lt;&gt;"",E94&lt;&gt;"")),"",IF(E94="","Sehr geehrte Damen und Herren,",IF(C94="Frau","Sehr geehrte Frau "&amp;E94&amp;",",IF(C94="Herr","Sehr geehrter Herr "&amp;E94&amp;",","Guten Tag "&amp;TRIM(D94&amp;" "&amp;E94)&amp;","))))</f>
        <v/>
      </c>
      <c r="V94" s="13">
        <f>IF(T94="","",COUNTIF(Kontakte!$B$6:$B$1505,T94))</f>
        <v/>
      </c>
      <c r="W94" s="14">
        <f>IF(N(V94)=0,"",SUMPRODUCT(MAX((Kontakte!$B$6:$B$1505=T94)*Kontakte!$A$6:$A$1505)))</f>
        <v/>
      </c>
      <c r="X94" s="12">
        <f>IF(T94="","",IF(COUNTIF(T$7:T$506,T94)&gt;1,"doppelt angelegt?",IF(L94="","",IF(ISERROR(FIND(".",L94,FIND("@",L94)+2)),"E-Mail prüfen",""))))</f>
        <v/>
      </c>
    </row>
    <row r="95">
      <c r="A95" s="8" t="n"/>
      <c r="B95" s="9" t="n"/>
      <c r="C95" s="10" t="n"/>
      <c r="D95" s="9" t="n"/>
      <c r="E95" s="9" t="n"/>
      <c r="F95" s="9" t="n"/>
      <c r="G95" s="10" t="n"/>
      <c r="H95" s="9" t="n"/>
      <c r="I95" s="9" t="n"/>
      <c r="J95" s="9" t="n"/>
      <c r="K95" s="9" t="n"/>
      <c r="L95" s="9" t="n"/>
      <c r="M95" s="9" t="n"/>
      <c r="N95" s="9" t="n"/>
      <c r="O95" s="9" t="n"/>
      <c r="P95" s="11" t="n"/>
      <c r="Q95" s="8" t="n"/>
      <c r="R95" s="9" t="n"/>
      <c r="S95" s="9" t="n"/>
      <c r="T95" s="12">
        <f>IF(OR(B95&lt;&gt;"",E95&lt;&gt;""),IF(B95&lt;&gt;"",B95&amp;IF(E95&lt;&gt;""," ("&amp;TRIM(D95&amp;" "&amp;E95)&amp;")",""),TRIM(D95&amp;" "&amp;E95)),"")</f>
        <v/>
      </c>
      <c r="U95" s="12">
        <f>IF(NOT(OR(B95&lt;&gt;"",E95&lt;&gt;"")),"",IF(E95="","Sehr geehrte Damen und Herren,",IF(C95="Frau","Sehr geehrte Frau "&amp;E95&amp;",",IF(C95="Herr","Sehr geehrter Herr "&amp;E95&amp;",","Guten Tag "&amp;TRIM(D95&amp;" "&amp;E95)&amp;","))))</f>
        <v/>
      </c>
      <c r="V95" s="13">
        <f>IF(T95="","",COUNTIF(Kontakte!$B$6:$B$1505,T95))</f>
        <v/>
      </c>
      <c r="W95" s="14">
        <f>IF(N(V95)=0,"",SUMPRODUCT(MAX((Kontakte!$B$6:$B$1505=T95)*Kontakte!$A$6:$A$1505)))</f>
        <v/>
      </c>
      <c r="X95" s="12">
        <f>IF(T95="","",IF(COUNTIF(T$7:T$506,T95)&gt;1,"doppelt angelegt?",IF(L95="","",IF(ISERROR(FIND(".",L95,FIND("@",L95)+2)),"E-Mail prüfen",""))))</f>
        <v/>
      </c>
    </row>
    <row r="96">
      <c r="A96" s="8" t="n"/>
      <c r="B96" s="9" t="n"/>
      <c r="C96" s="10" t="n"/>
      <c r="D96" s="9" t="n"/>
      <c r="E96" s="9" t="n"/>
      <c r="F96" s="9" t="n"/>
      <c r="G96" s="10" t="n"/>
      <c r="H96" s="9" t="n"/>
      <c r="I96" s="9" t="n"/>
      <c r="J96" s="9" t="n"/>
      <c r="K96" s="9" t="n"/>
      <c r="L96" s="9" t="n"/>
      <c r="M96" s="9" t="n"/>
      <c r="N96" s="9" t="n"/>
      <c r="O96" s="9" t="n"/>
      <c r="P96" s="11" t="n"/>
      <c r="Q96" s="8" t="n"/>
      <c r="R96" s="9" t="n"/>
      <c r="S96" s="9" t="n"/>
      <c r="T96" s="12">
        <f>IF(OR(B96&lt;&gt;"",E96&lt;&gt;""),IF(B96&lt;&gt;"",B96&amp;IF(E96&lt;&gt;""," ("&amp;TRIM(D96&amp;" "&amp;E96)&amp;")",""),TRIM(D96&amp;" "&amp;E96)),"")</f>
        <v/>
      </c>
      <c r="U96" s="12">
        <f>IF(NOT(OR(B96&lt;&gt;"",E96&lt;&gt;"")),"",IF(E96="","Sehr geehrte Damen und Herren,",IF(C96="Frau","Sehr geehrte Frau "&amp;E96&amp;",",IF(C96="Herr","Sehr geehrter Herr "&amp;E96&amp;",","Guten Tag "&amp;TRIM(D96&amp;" "&amp;E96)&amp;","))))</f>
        <v/>
      </c>
      <c r="V96" s="13">
        <f>IF(T96="","",COUNTIF(Kontakte!$B$6:$B$1505,T96))</f>
        <v/>
      </c>
      <c r="W96" s="14">
        <f>IF(N(V96)=0,"",SUMPRODUCT(MAX((Kontakte!$B$6:$B$1505=T96)*Kontakte!$A$6:$A$1505)))</f>
        <v/>
      </c>
      <c r="X96" s="12">
        <f>IF(T96="","",IF(COUNTIF(T$7:T$506,T96)&gt;1,"doppelt angelegt?",IF(L96="","",IF(ISERROR(FIND(".",L96,FIND("@",L96)+2)),"E-Mail prüfen",""))))</f>
        <v/>
      </c>
    </row>
    <row r="97">
      <c r="A97" s="8" t="n"/>
      <c r="B97" s="9" t="n"/>
      <c r="C97" s="10" t="n"/>
      <c r="D97" s="9" t="n"/>
      <c r="E97" s="9" t="n"/>
      <c r="F97" s="9" t="n"/>
      <c r="G97" s="10" t="n"/>
      <c r="H97" s="9" t="n"/>
      <c r="I97" s="9" t="n"/>
      <c r="J97" s="9" t="n"/>
      <c r="K97" s="9" t="n"/>
      <c r="L97" s="9" t="n"/>
      <c r="M97" s="9" t="n"/>
      <c r="N97" s="9" t="n"/>
      <c r="O97" s="9" t="n"/>
      <c r="P97" s="11" t="n"/>
      <c r="Q97" s="8" t="n"/>
      <c r="R97" s="9" t="n"/>
      <c r="S97" s="9" t="n"/>
      <c r="T97" s="12">
        <f>IF(OR(B97&lt;&gt;"",E97&lt;&gt;""),IF(B97&lt;&gt;"",B97&amp;IF(E97&lt;&gt;""," ("&amp;TRIM(D97&amp;" "&amp;E97)&amp;")",""),TRIM(D97&amp;" "&amp;E97)),"")</f>
        <v/>
      </c>
      <c r="U97" s="12">
        <f>IF(NOT(OR(B97&lt;&gt;"",E97&lt;&gt;"")),"",IF(E97="","Sehr geehrte Damen und Herren,",IF(C97="Frau","Sehr geehrte Frau "&amp;E97&amp;",",IF(C97="Herr","Sehr geehrter Herr "&amp;E97&amp;",","Guten Tag "&amp;TRIM(D97&amp;" "&amp;E97)&amp;","))))</f>
        <v/>
      </c>
      <c r="V97" s="13">
        <f>IF(T97="","",COUNTIF(Kontakte!$B$6:$B$1505,T97))</f>
        <v/>
      </c>
      <c r="W97" s="14">
        <f>IF(N(V97)=0,"",SUMPRODUCT(MAX((Kontakte!$B$6:$B$1505=T97)*Kontakte!$A$6:$A$1505)))</f>
        <v/>
      </c>
      <c r="X97" s="12">
        <f>IF(T97="","",IF(COUNTIF(T$7:T$506,T97)&gt;1,"doppelt angelegt?",IF(L97="","",IF(ISERROR(FIND(".",L97,FIND("@",L97)+2)),"E-Mail prüfen",""))))</f>
        <v/>
      </c>
    </row>
    <row r="98">
      <c r="A98" s="8" t="n"/>
      <c r="B98" s="9" t="n"/>
      <c r="C98" s="10" t="n"/>
      <c r="D98" s="9" t="n"/>
      <c r="E98" s="9" t="n"/>
      <c r="F98" s="9" t="n"/>
      <c r="G98" s="10" t="n"/>
      <c r="H98" s="9" t="n"/>
      <c r="I98" s="9" t="n"/>
      <c r="J98" s="9" t="n"/>
      <c r="K98" s="9" t="n"/>
      <c r="L98" s="9" t="n"/>
      <c r="M98" s="9" t="n"/>
      <c r="N98" s="9" t="n"/>
      <c r="O98" s="9" t="n"/>
      <c r="P98" s="11" t="n"/>
      <c r="Q98" s="8" t="n"/>
      <c r="R98" s="9" t="n"/>
      <c r="S98" s="9" t="n"/>
      <c r="T98" s="12">
        <f>IF(OR(B98&lt;&gt;"",E98&lt;&gt;""),IF(B98&lt;&gt;"",B98&amp;IF(E98&lt;&gt;""," ("&amp;TRIM(D98&amp;" "&amp;E98)&amp;")",""),TRIM(D98&amp;" "&amp;E98)),"")</f>
        <v/>
      </c>
      <c r="U98" s="12">
        <f>IF(NOT(OR(B98&lt;&gt;"",E98&lt;&gt;"")),"",IF(E98="","Sehr geehrte Damen und Herren,",IF(C98="Frau","Sehr geehrte Frau "&amp;E98&amp;",",IF(C98="Herr","Sehr geehrter Herr "&amp;E98&amp;",","Guten Tag "&amp;TRIM(D98&amp;" "&amp;E98)&amp;","))))</f>
        <v/>
      </c>
      <c r="V98" s="13">
        <f>IF(T98="","",COUNTIF(Kontakte!$B$6:$B$1505,T98))</f>
        <v/>
      </c>
      <c r="W98" s="14">
        <f>IF(N(V98)=0,"",SUMPRODUCT(MAX((Kontakte!$B$6:$B$1505=T98)*Kontakte!$A$6:$A$1505)))</f>
        <v/>
      </c>
      <c r="X98" s="12">
        <f>IF(T98="","",IF(COUNTIF(T$7:T$506,T98)&gt;1,"doppelt angelegt?",IF(L98="","",IF(ISERROR(FIND(".",L98,FIND("@",L98)+2)),"E-Mail prüfen",""))))</f>
        <v/>
      </c>
    </row>
    <row r="99">
      <c r="A99" s="8" t="n"/>
      <c r="B99" s="9" t="n"/>
      <c r="C99" s="10" t="n"/>
      <c r="D99" s="9" t="n"/>
      <c r="E99" s="9" t="n"/>
      <c r="F99" s="9" t="n"/>
      <c r="G99" s="10" t="n"/>
      <c r="H99" s="9" t="n"/>
      <c r="I99" s="9" t="n"/>
      <c r="J99" s="9" t="n"/>
      <c r="K99" s="9" t="n"/>
      <c r="L99" s="9" t="n"/>
      <c r="M99" s="9" t="n"/>
      <c r="N99" s="9" t="n"/>
      <c r="O99" s="9" t="n"/>
      <c r="P99" s="11" t="n"/>
      <c r="Q99" s="8" t="n"/>
      <c r="R99" s="9" t="n"/>
      <c r="S99" s="9" t="n"/>
      <c r="T99" s="12">
        <f>IF(OR(B99&lt;&gt;"",E99&lt;&gt;""),IF(B99&lt;&gt;"",B99&amp;IF(E99&lt;&gt;""," ("&amp;TRIM(D99&amp;" "&amp;E99)&amp;")",""),TRIM(D99&amp;" "&amp;E99)),"")</f>
        <v/>
      </c>
      <c r="U99" s="12">
        <f>IF(NOT(OR(B99&lt;&gt;"",E99&lt;&gt;"")),"",IF(E99="","Sehr geehrte Damen und Herren,",IF(C99="Frau","Sehr geehrte Frau "&amp;E99&amp;",",IF(C99="Herr","Sehr geehrter Herr "&amp;E99&amp;",","Guten Tag "&amp;TRIM(D99&amp;" "&amp;E99)&amp;","))))</f>
        <v/>
      </c>
      <c r="V99" s="13">
        <f>IF(T99="","",COUNTIF(Kontakte!$B$6:$B$1505,T99))</f>
        <v/>
      </c>
      <c r="W99" s="14">
        <f>IF(N(V99)=0,"",SUMPRODUCT(MAX((Kontakte!$B$6:$B$1505=T99)*Kontakte!$A$6:$A$1505)))</f>
        <v/>
      </c>
      <c r="X99" s="12">
        <f>IF(T99="","",IF(COUNTIF(T$7:T$506,T99)&gt;1,"doppelt angelegt?",IF(L99="","",IF(ISERROR(FIND(".",L99,FIND("@",L99)+2)),"E-Mail prüfen",""))))</f>
        <v/>
      </c>
    </row>
    <row r="100">
      <c r="A100" s="8" t="n"/>
      <c r="B100" s="9" t="n"/>
      <c r="C100" s="10" t="n"/>
      <c r="D100" s="9" t="n"/>
      <c r="E100" s="9" t="n"/>
      <c r="F100" s="9" t="n"/>
      <c r="G100" s="10" t="n"/>
      <c r="H100" s="9" t="n"/>
      <c r="I100" s="9" t="n"/>
      <c r="J100" s="9" t="n"/>
      <c r="K100" s="9" t="n"/>
      <c r="L100" s="9" t="n"/>
      <c r="M100" s="9" t="n"/>
      <c r="N100" s="9" t="n"/>
      <c r="O100" s="9" t="n"/>
      <c r="P100" s="11" t="n"/>
      <c r="Q100" s="8" t="n"/>
      <c r="R100" s="9" t="n"/>
      <c r="S100" s="9" t="n"/>
      <c r="T100" s="12">
        <f>IF(OR(B100&lt;&gt;"",E100&lt;&gt;""),IF(B100&lt;&gt;"",B100&amp;IF(E100&lt;&gt;""," ("&amp;TRIM(D100&amp;" "&amp;E100)&amp;")",""),TRIM(D100&amp;" "&amp;E100)),"")</f>
        <v/>
      </c>
      <c r="U100" s="12">
        <f>IF(NOT(OR(B100&lt;&gt;"",E100&lt;&gt;"")),"",IF(E100="","Sehr geehrte Damen und Herren,",IF(C100="Frau","Sehr geehrte Frau "&amp;E100&amp;",",IF(C100="Herr","Sehr geehrter Herr "&amp;E100&amp;",","Guten Tag "&amp;TRIM(D100&amp;" "&amp;E100)&amp;","))))</f>
        <v/>
      </c>
      <c r="V100" s="13">
        <f>IF(T100="","",COUNTIF(Kontakte!$B$6:$B$1505,T100))</f>
        <v/>
      </c>
      <c r="W100" s="14">
        <f>IF(N(V100)=0,"",SUMPRODUCT(MAX((Kontakte!$B$6:$B$1505=T100)*Kontakte!$A$6:$A$1505)))</f>
        <v/>
      </c>
      <c r="X100" s="12">
        <f>IF(T100="","",IF(COUNTIF(T$7:T$506,T100)&gt;1,"doppelt angelegt?",IF(L100="","",IF(ISERROR(FIND(".",L100,FIND("@",L100)+2)),"E-Mail prüfen",""))))</f>
        <v/>
      </c>
    </row>
    <row r="101">
      <c r="A101" s="8" t="n"/>
      <c r="B101" s="9" t="n"/>
      <c r="C101" s="10" t="n"/>
      <c r="D101" s="9" t="n"/>
      <c r="E101" s="9" t="n"/>
      <c r="F101" s="9" t="n"/>
      <c r="G101" s="10" t="n"/>
      <c r="H101" s="9" t="n"/>
      <c r="I101" s="9" t="n"/>
      <c r="J101" s="9" t="n"/>
      <c r="K101" s="9" t="n"/>
      <c r="L101" s="9" t="n"/>
      <c r="M101" s="9" t="n"/>
      <c r="N101" s="9" t="n"/>
      <c r="O101" s="9" t="n"/>
      <c r="P101" s="11" t="n"/>
      <c r="Q101" s="8" t="n"/>
      <c r="R101" s="9" t="n"/>
      <c r="S101" s="9" t="n"/>
      <c r="T101" s="12">
        <f>IF(OR(B101&lt;&gt;"",E101&lt;&gt;""),IF(B101&lt;&gt;"",B101&amp;IF(E101&lt;&gt;""," ("&amp;TRIM(D101&amp;" "&amp;E101)&amp;")",""),TRIM(D101&amp;" "&amp;E101)),"")</f>
        <v/>
      </c>
      <c r="U101" s="12">
        <f>IF(NOT(OR(B101&lt;&gt;"",E101&lt;&gt;"")),"",IF(E101="","Sehr geehrte Damen und Herren,",IF(C101="Frau","Sehr geehrte Frau "&amp;E101&amp;",",IF(C101="Herr","Sehr geehrter Herr "&amp;E101&amp;",","Guten Tag "&amp;TRIM(D101&amp;" "&amp;E101)&amp;","))))</f>
        <v/>
      </c>
      <c r="V101" s="13">
        <f>IF(T101="","",COUNTIF(Kontakte!$B$6:$B$1505,T101))</f>
        <v/>
      </c>
      <c r="W101" s="14">
        <f>IF(N(V101)=0,"",SUMPRODUCT(MAX((Kontakte!$B$6:$B$1505=T101)*Kontakte!$A$6:$A$1505)))</f>
        <v/>
      </c>
      <c r="X101" s="12">
        <f>IF(T101="","",IF(COUNTIF(T$7:T$506,T101)&gt;1,"doppelt angelegt?",IF(L101="","",IF(ISERROR(FIND(".",L101,FIND("@",L101)+2)),"E-Mail prüfen",""))))</f>
        <v/>
      </c>
    </row>
    <row r="102">
      <c r="A102" s="8" t="n"/>
      <c r="B102" s="9" t="n"/>
      <c r="C102" s="10" t="n"/>
      <c r="D102" s="9" t="n"/>
      <c r="E102" s="9" t="n"/>
      <c r="F102" s="9" t="n"/>
      <c r="G102" s="10" t="n"/>
      <c r="H102" s="9" t="n"/>
      <c r="I102" s="9" t="n"/>
      <c r="J102" s="9" t="n"/>
      <c r="K102" s="9" t="n"/>
      <c r="L102" s="9" t="n"/>
      <c r="M102" s="9" t="n"/>
      <c r="N102" s="9" t="n"/>
      <c r="O102" s="9" t="n"/>
      <c r="P102" s="11" t="n"/>
      <c r="Q102" s="8" t="n"/>
      <c r="R102" s="9" t="n"/>
      <c r="S102" s="9" t="n"/>
      <c r="T102" s="12">
        <f>IF(OR(B102&lt;&gt;"",E102&lt;&gt;""),IF(B102&lt;&gt;"",B102&amp;IF(E102&lt;&gt;""," ("&amp;TRIM(D102&amp;" "&amp;E102)&amp;")",""),TRIM(D102&amp;" "&amp;E102)),"")</f>
        <v/>
      </c>
      <c r="U102" s="12">
        <f>IF(NOT(OR(B102&lt;&gt;"",E102&lt;&gt;"")),"",IF(E102="","Sehr geehrte Damen und Herren,",IF(C102="Frau","Sehr geehrte Frau "&amp;E102&amp;",",IF(C102="Herr","Sehr geehrter Herr "&amp;E102&amp;",","Guten Tag "&amp;TRIM(D102&amp;" "&amp;E102)&amp;","))))</f>
        <v/>
      </c>
      <c r="V102" s="13">
        <f>IF(T102="","",COUNTIF(Kontakte!$B$6:$B$1505,T102))</f>
        <v/>
      </c>
      <c r="W102" s="14">
        <f>IF(N(V102)=0,"",SUMPRODUCT(MAX((Kontakte!$B$6:$B$1505=T102)*Kontakte!$A$6:$A$1505)))</f>
        <v/>
      </c>
      <c r="X102" s="12">
        <f>IF(T102="","",IF(COUNTIF(T$7:T$506,T102)&gt;1,"doppelt angelegt?",IF(L102="","",IF(ISERROR(FIND(".",L102,FIND("@",L102)+2)),"E-Mail prüfen",""))))</f>
        <v/>
      </c>
    </row>
    <row r="103">
      <c r="A103" s="8" t="n"/>
      <c r="B103" s="9" t="n"/>
      <c r="C103" s="10" t="n"/>
      <c r="D103" s="9" t="n"/>
      <c r="E103" s="9" t="n"/>
      <c r="F103" s="9" t="n"/>
      <c r="G103" s="10" t="n"/>
      <c r="H103" s="9" t="n"/>
      <c r="I103" s="9" t="n"/>
      <c r="J103" s="9" t="n"/>
      <c r="K103" s="9" t="n"/>
      <c r="L103" s="9" t="n"/>
      <c r="M103" s="9" t="n"/>
      <c r="N103" s="9" t="n"/>
      <c r="O103" s="9" t="n"/>
      <c r="P103" s="11" t="n"/>
      <c r="Q103" s="8" t="n"/>
      <c r="R103" s="9" t="n"/>
      <c r="S103" s="9" t="n"/>
      <c r="T103" s="12">
        <f>IF(OR(B103&lt;&gt;"",E103&lt;&gt;""),IF(B103&lt;&gt;"",B103&amp;IF(E103&lt;&gt;""," ("&amp;TRIM(D103&amp;" "&amp;E103)&amp;")",""),TRIM(D103&amp;" "&amp;E103)),"")</f>
        <v/>
      </c>
      <c r="U103" s="12">
        <f>IF(NOT(OR(B103&lt;&gt;"",E103&lt;&gt;"")),"",IF(E103="","Sehr geehrte Damen und Herren,",IF(C103="Frau","Sehr geehrte Frau "&amp;E103&amp;",",IF(C103="Herr","Sehr geehrter Herr "&amp;E103&amp;",","Guten Tag "&amp;TRIM(D103&amp;" "&amp;E103)&amp;","))))</f>
        <v/>
      </c>
      <c r="V103" s="13">
        <f>IF(T103="","",COUNTIF(Kontakte!$B$6:$B$1505,T103))</f>
        <v/>
      </c>
      <c r="W103" s="14">
        <f>IF(N(V103)=0,"",SUMPRODUCT(MAX((Kontakte!$B$6:$B$1505=T103)*Kontakte!$A$6:$A$1505)))</f>
        <v/>
      </c>
      <c r="X103" s="12">
        <f>IF(T103="","",IF(COUNTIF(T$7:T$506,T103)&gt;1,"doppelt angelegt?",IF(L103="","",IF(ISERROR(FIND(".",L103,FIND("@",L103)+2)),"E-Mail prüfen",""))))</f>
        <v/>
      </c>
    </row>
    <row r="104">
      <c r="A104" s="8" t="n"/>
      <c r="B104" s="9" t="n"/>
      <c r="C104" s="10" t="n"/>
      <c r="D104" s="9" t="n"/>
      <c r="E104" s="9" t="n"/>
      <c r="F104" s="9" t="n"/>
      <c r="G104" s="10" t="n"/>
      <c r="H104" s="9" t="n"/>
      <c r="I104" s="9" t="n"/>
      <c r="J104" s="9" t="n"/>
      <c r="K104" s="9" t="n"/>
      <c r="L104" s="9" t="n"/>
      <c r="M104" s="9" t="n"/>
      <c r="N104" s="9" t="n"/>
      <c r="O104" s="9" t="n"/>
      <c r="P104" s="11" t="n"/>
      <c r="Q104" s="8" t="n"/>
      <c r="R104" s="9" t="n"/>
      <c r="S104" s="9" t="n"/>
      <c r="T104" s="12">
        <f>IF(OR(B104&lt;&gt;"",E104&lt;&gt;""),IF(B104&lt;&gt;"",B104&amp;IF(E104&lt;&gt;""," ("&amp;TRIM(D104&amp;" "&amp;E104)&amp;")",""),TRIM(D104&amp;" "&amp;E104)),"")</f>
        <v/>
      </c>
      <c r="U104" s="12">
        <f>IF(NOT(OR(B104&lt;&gt;"",E104&lt;&gt;"")),"",IF(E104="","Sehr geehrte Damen und Herren,",IF(C104="Frau","Sehr geehrte Frau "&amp;E104&amp;",",IF(C104="Herr","Sehr geehrter Herr "&amp;E104&amp;",","Guten Tag "&amp;TRIM(D104&amp;" "&amp;E104)&amp;","))))</f>
        <v/>
      </c>
      <c r="V104" s="13">
        <f>IF(T104="","",COUNTIF(Kontakte!$B$6:$B$1505,T104))</f>
        <v/>
      </c>
      <c r="W104" s="14">
        <f>IF(N(V104)=0,"",SUMPRODUCT(MAX((Kontakte!$B$6:$B$1505=T104)*Kontakte!$A$6:$A$1505)))</f>
        <v/>
      </c>
      <c r="X104" s="12">
        <f>IF(T104="","",IF(COUNTIF(T$7:T$506,T104)&gt;1,"doppelt angelegt?",IF(L104="","",IF(ISERROR(FIND(".",L104,FIND("@",L104)+2)),"E-Mail prüfen",""))))</f>
        <v/>
      </c>
    </row>
    <row r="105">
      <c r="A105" s="8" t="n"/>
      <c r="B105" s="9" t="n"/>
      <c r="C105" s="10" t="n"/>
      <c r="D105" s="9" t="n"/>
      <c r="E105" s="9" t="n"/>
      <c r="F105" s="9" t="n"/>
      <c r="G105" s="10" t="n"/>
      <c r="H105" s="9" t="n"/>
      <c r="I105" s="9" t="n"/>
      <c r="J105" s="9" t="n"/>
      <c r="K105" s="9" t="n"/>
      <c r="L105" s="9" t="n"/>
      <c r="M105" s="9" t="n"/>
      <c r="N105" s="9" t="n"/>
      <c r="O105" s="9" t="n"/>
      <c r="P105" s="11" t="n"/>
      <c r="Q105" s="8" t="n"/>
      <c r="R105" s="9" t="n"/>
      <c r="S105" s="9" t="n"/>
      <c r="T105" s="12">
        <f>IF(OR(B105&lt;&gt;"",E105&lt;&gt;""),IF(B105&lt;&gt;"",B105&amp;IF(E105&lt;&gt;""," ("&amp;TRIM(D105&amp;" "&amp;E105)&amp;")",""),TRIM(D105&amp;" "&amp;E105)),"")</f>
        <v/>
      </c>
      <c r="U105" s="12">
        <f>IF(NOT(OR(B105&lt;&gt;"",E105&lt;&gt;"")),"",IF(E105="","Sehr geehrte Damen und Herren,",IF(C105="Frau","Sehr geehrte Frau "&amp;E105&amp;",",IF(C105="Herr","Sehr geehrter Herr "&amp;E105&amp;",","Guten Tag "&amp;TRIM(D105&amp;" "&amp;E105)&amp;","))))</f>
        <v/>
      </c>
      <c r="V105" s="13">
        <f>IF(T105="","",COUNTIF(Kontakte!$B$6:$B$1505,T105))</f>
        <v/>
      </c>
      <c r="W105" s="14">
        <f>IF(N(V105)=0,"",SUMPRODUCT(MAX((Kontakte!$B$6:$B$1505=T105)*Kontakte!$A$6:$A$1505)))</f>
        <v/>
      </c>
      <c r="X105" s="12">
        <f>IF(T105="","",IF(COUNTIF(T$7:T$506,T105)&gt;1,"doppelt angelegt?",IF(L105="","",IF(ISERROR(FIND(".",L105,FIND("@",L105)+2)),"E-Mail prüfen",""))))</f>
        <v/>
      </c>
    </row>
    <row r="106">
      <c r="A106" s="8" t="n"/>
      <c r="B106" s="9" t="n"/>
      <c r="C106" s="10" t="n"/>
      <c r="D106" s="9" t="n"/>
      <c r="E106" s="9" t="n"/>
      <c r="F106" s="9" t="n"/>
      <c r="G106" s="10" t="n"/>
      <c r="H106" s="9" t="n"/>
      <c r="I106" s="9" t="n"/>
      <c r="J106" s="9" t="n"/>
      <c r="K106" s="9" t="n"/>
      <c r="L106" s="9" t="n"/>
      <c r="M106" s="9" t="n"/>
      <c r="N106" s="9" t="n"/>
      <c r="O106" s="9" t="n"/>
      <c r="P106" s="11" t="n"/>
      <c r="Q106" s="8" t="n"/>
      <c r="R106" s="9" t="n"/>
      <c r="S106" s="9" t="n"/>
      <c r="T106" s="12">
        <f>IF(OR(B106&lt;&gt;"",E106&lt;&gt;""),IF(B106&lt;&gt;"",B106&amp;IF(E106&lt;&gt;""," ("&amp;TRIM(D106&amp;" "&amp;E106)&amp;")",""),TRIM(D106&amp;" "&amp;E106)),"")</f>
        <v/>
      </c>
      <c r="U106" s="12">
        <f>IF(NOT(OR(B106&lt;&gt;"",E106&lt;&gt;"")),"",IF(E106="","Sehr geehrte Damen und Herren,",IF(C106="Frau","Sehr geehrte Frau "&amp;E106&amp;",",IF(C106="Herr","Sehr geehrter Herr "&amp;E106&amp;",","Guten Tag "&amp;TRIM(D106&amp;" "&amp;E106)&amp;","))))</f>
        <v/>
      </c>
      <c r="V106" s="13">
        <f>IF(T106="","",COUNTIF(Kontakte!$B$6:$B$1505,T106))</f>
        <v/>
      </c>
      <c r="W106" s="14">
        <f>IF(N(V106)=0,"",SUMPRODUCT(MAX((Kontakte!$B$6:$B$1505=T106)*Kontakte!$A$6:$A$1505)))</f>
        <v/>
      </c>
      <c r="X106" s="12">
        <f>IF(T106="","",IF(COUNTIF(T$7:T$506,T106)&gt;1,"doppelt angelegt?",IF(L106="","",IF(ISERROR(FIND(".",L106,FIND("@",L106)+2)),"E-Mail prüfen",""))))</f>
        <v/>
      </c>
    </row>
    <row r="107">
      <c r="A107" s="8" t="n"/>
      <c r="B107" s="9" t="n"/>
      <c r="C107" s="10" t="n"/>
      <c r="D107" s="9" t="n"/>
      <c r="E107" s="9" t="n"/>
      <c r="F107" s="9" t="n"/>
      <c r="G107" s="10" t="n"/>
      <c r="H107" s="9" t="n"/>
      <c r="I107" s="9" t="n"/>
      <c r="J107" s="9" t="n"/>
      <c r="K107" s="9" t="n"/>
      <c r="L107" s="9" t="n"/>
      <c r="M107" s="9" t="n"/>
      <c r="N107" s="9" t="n"/>
      <c r="O107" s="9" t="n"/>
      <c r="P107" s="11" t="n"/>
      <c r="Q107" s="8" t="n"/>
      <c r="R107" s="9" t="n"/>
      <c r="S107" s="9" t="n"/>
      <c r="T107" s="12">
        <f>IF(OR(B107&lt;&gt;"",E107&lt;&gt;""),IF(B107&lt;&gt;"",B107&amp;IF(E107&lt;&gt;""," ("&amp;TRIM(D107&amp;" "&amp;E107)&amp;")",""),TRIM(D107&amp;" "&amp;E107)),"")</f>
        <v/>
      </c>
      <c r="U107" s="12">
        <f>IF(NOT(OR(B107&lt;&gt;"",E107&lt;&gt;"")),"",IF(E107="","Sehr geehrte Damen und Herren,",IF(C107="Frau","Sehr geehrte Frau "&amp;E107&amp;",",IF(C107="Herr","Sehr geehrter Herr "&amp;E107&amp;",","Guten Tag "&amp;TRIM(D107&amp;" "&amp;E107)&amp;","))))</f>
        <v/>
      </c>
      <c r="V107" s="13">
        <f>IF(T107="","",COUNTIF(Kontakte!$B$6:$B$1505,T107))</f>
        <v/>
      </c>
      <c r="W107" s="14">
        <f>IF(N(V107)=0,"",SUMPRODUCT(MAX((Kontakte!$B$6:$B$1505=T107)*Kontakte!$A$6:$A$1505)))</f>
        <v/>
      </c>
      <c r="X107" s="12">
        <f>IF(T107="","",IF(COUNTIF(T$7:T$506,T107)&gt;1,"doppelt angelegt?",IF(L107="","",IF(ISERROR(FIND(".",L107,FIND("@",L107)+2)),"E-Mail prüfen",""))))</f>
        <v/>
      </c>
    </row>
    <row r="108">
      <c r="A108" s="8" t="n"/>
      <c r="B108" s="9" t="n"/>
      <c r="C108" s="10" t="n"/>
      <c r="D108" s="9" t="n"/>
      <c r="E108" s="9" t="n"/>
      <c r="F108" s="9" t="n"/>
      <c r="G108" s="10" t="n"/>
      <c r="H108" s="9" t="n"/>
      <c r="I108" s="9" t="n"/>
      <c r="J108" s="9" t="n"/>
      <c r="K108" s="9" t="n"/>
      <c r="L108" s="9" t="n"/>
      <c r="M108" s="9" t="n"/>
      <c r="N108" s="9" t="n"/>
      <c r="O108" s="9" t="n"/>
      <c r="P108" s="11" t="n"/>
      <c r="Q108" s="8" t="n"/>
      <c r="R108" s="9" t="n"/>
      <c r="S108" s="9" t="n"/>
      <c r="T108" s="12">
        <f>IF(OR(B108&lt;&gt;"",E108&lt;&gt;""),IF(B108&lt;&gt;"",B108&amp;IF(E108&lt;&gt;""," ("&amp;TRIM(D108&amp;" "&amp;E108)&amp;")",""),TRIM(D108&amp;" "&amp;E108)),"")</f>
        <v/>
      </c>
      <c r="U108" s="12">
        <f>IF(NOT(OR(B108&lt;&gt;"",E108&lt;&gt;"")),"",IF(E108="","Sehr geehrte Damen und Herren,",IF(C108="Frau","Sehr geehrte Frau "&amp;E108&amp;",",IF(C108="Herr","Sehr geehrter Herr "&amp;E108&amp;",","Guten Tag "&amp;TRIM(D108&amp;" "&amp;E108)&amp;","))))</f>
        <v/>
      </c>
      <c r="V108" s="13">
        <f>IF(T108="","",COUNTIF(Kontakte!$B$6:$B$1505,T108))</f>
        <v/>
      </c>
      <c r="W108" s="14">
        <f>IF(N(V108)=0,"",SUMPRODUCT(MAX((Kontakte!$B$6:$B$1505=T108)*Kontakte!$A$6:$A$1505)))</f>
        <v/>
      </c>
      <c r="X108" s="12">
        <f>IF(T108="","",IF(COUNTIF(T$7:T$506,T108)&gt;1,"doppelt angelegt?",IF(L108="","",IF(ISERROR(FIND(".",L108,FIND("@",L108)+2)),"E-Mail prüfen",""))))</f>
        <v/>
      </c>
    </row>
    <row r="109">
      <c r="A109" s="8" t="n"/>
      <c r="B109" s="9" t="n"/>
      <c r="C109" s="10" t="n"/>
      <c r="D109" s="9" t="n"/>
      <c r="E109" s="9" t="n"/>
      <c r="F109" s="9" t="n"/>
      <c r="G109" s="10" t="n"/>
      <c r="H109" s="9" t="n"/>
      <c r="I109" s="9" t="n"/>
      <c r="J109" s="9" t="n"/>
      <c r="K109" s="9" t="n"/>
      <c r="L109" s="9" t="n"/>
      <c r="M109" s="9" t="n"/>
      <c r="N109" s="9" t="n"/>
      <c r="O109" s="9" t="n"/>
      <c r="P109" s="11" t="n"/>
      <c r="Q109" s="8" t="n"/>
      <c r="R109" s="9" t="n"/>
      <c r="S109" s="9" t="n"/>
      <c r="T109" s="12">
        <f>IF(OR(B109&lt;&gt;"",E109&lt;&gt;""),IF(B109&lt;&gt;"",B109&amp;IF(E109&lt;&gt;""," ("&amp;TRIM(D109&amp;" "&amp;E109)&amp;")",""),TRIM(D109&amp;" "&amp;E109)),"")</f>
        <v/>
      </c>
      <c r="U109" s="12">
        <f>IF(NOT(OR(B109&lt;&gt;"",E109&lt;&gt;"")),"",IF(E109="","Sehr geehrte Damen und Herren,",IF(C109="Frau","Sehr geehrte Frau "&amp;E109&amp;",",IF(C109="Herr","Sehr geehrter Herr "&amp;E109&amp;",","Guten Tag "&amp;TRIM(D109&amp;" "&amp;E109)&amp;","))))</f>
        <v/>
      </c>
      <c r="V109" s="13">
        <f>IF(T109="","",COUNTIF(Kontakte!$B$6:$B$1505,T109))</f>
        <v/>
      </c>
      <c r="W109" s="14">
        <f>IF(N(V109)=0,"",SUMPRODUCT(MAX((Kontakte!$B$6:$B$1505=T109)*Kontakte!$A$6:$A$1505)))</f>
        <v/>
      </c>
      <c r="X109" s="12">
        <f>IF(T109="","",IF(COUNTIF(T$7:T$506,T109)&gt;1,"doppelt angelegt?",IF(L109="","",IF(ISERROR(FIND(".",L109,FIND("@",L109)+2)),"E-Mail prüfen",""))))</f>
        <v/>
      </c>
    </row>
    <row r="110">
      <c r="A110" s="8" t="n"/>
      <c r="B110" s="9" t="n"/>
      <c r="C110" s="10" t="n"/>
      <c r="D110" s="9" t="n"/>
      <c r="E110" s="9" t="n"/>
      <c r="F110" s="9" t="n"/>
      <c r="G110" s="10" t="n"/>
      <c r="H110" s="9" t="n"/>
      <c r="I110" s="9" t="n"/>
      <c r="J110" s="9" t="n"/>
      <c r="K110" s="9" t="n"/>
      <c r="L110" s="9" t="n"/>
      <c r="M110" s="9" t="n"/>
      <c r="N110" s="9" t="n"/>
      <c r="O110" s="9" t="n"/>
      <c r="P110" s="11" t="n"/>
      <c r="Q110" s="8" t="n"/>
      <c r="R110" s="9" t="n"/>
      <c r="S110" s="9" t="n"/>
      <c r="T110" s="12">
        <f>IF(OR(B110&lt;&gt;"",E110&lt;&gt;""),IF(B110&lt;&gt;"",B110&amp;IF(E110&lt;&gt;""," ("&amp;TRIM(D110&amp;" "&amp;E110)&amp;")",""),TRIM(D110&amp;" "&amp;E110)),"")</f>
        <v/>
      </c>
      <c r="U110" s="12">
        <f>IF(NOT(OR(B110&lt;&gt;"",E110&lt;&gt;"")),"",IF(E110="","Sehr geehrte Damen und Herren,",IF(C110="Frau","Sehr geehrte Frau "&amp;E110&amp;",",IF(C110="Herr","Sehr geehrter Herr "&amp;E110&amp;",","Guten Tag "&amp;TRIM(D110&amp;" "&amp;E110)&amp;","))))</f>
        <v/>
      </c>
      <c r="V110" s="13">
        <f>IF(T110="","",COUNTIF(Kontakte!$B$6:$B$1505,T110))</f>
        <v/>
      </c>
      <c r="W110" s="14">
        <f>IF(N(V110)=0,"",SUMPRODUCT(MAX((Kontakte!$B$6:$B$1505=T110)*Kontakte!$A$6:$A$1505)))</f>
        <v/>
      </c>
      <c r="X110" s="12">
        <f>IF(T110="","",IF(COUNTIF(T$7:T$506,T110)&gt;1,"doppelt angelegt?",IF(L110="","",IF(ISERROR(FIND(".",L110,FIND("@",L110)+2)),"E-Mail prüfen",""))))</f>
        <v/>
      </c>
    </row>
    <row r="111">
      <c r="A111" s="8" t="n"/>
      <c r="B111" s="9" t="n"/>
      <c r="C111" s="10" t="n"/>
      <c r="D111" s="9" t="n"/>
      <c r="E111" s="9" t="n"/>
      <c r="F111" s="9" t="n"/>
      <c r="G111" s="10" t="n"/>
      <c r="H111" s="9" t="n"/>
      <c r="I111" s="9" t="n"/>
      <c r="J111" s="9" t="n"/>
      <c r="K111" s="9" t="n"/>
      <c r="L111" s="9" t="n"/>
      <c r="M111" s="9" t="n"/>
      <c r="N111" s="9" t="n"/>
      <c r="O111" s="9" t="n"/>
      <c r="P111" s="11" t="n"/>
      <c r="Q111" s="8" t="n"/>
      <c r="R111" s="9" t="n"/>
      <c r="S111" s="9" t="n"/>
      <c r="T111" s="12">
        <f>IF(OR(B111&lt;&gt;"",E111&lt;&gt;""),IF(B111&lt;&gt;"",B111&amp;IF(E111&lt;&gt;""," ("&amp;TRIM(D111&amp;" "&amp;E111)&amp;")",""),TRIM(D111&amp;" "&amp;E111)),"")</f>
        <v/>
      </c>
      <c r="U111" s="12">
        <f>IF(NOT(OR(B111&lt;&gt;"",E111&lt;&gt;"")),"",IF(E111="","Sehr geehrte Damen und Herren,",IF(C111="Frau","Sehr geehrte Frau "&amp;E111&amp;",",IF(C111="Herr","Sehr geehrter Herr "&amp;E111&amp;",","Guten Tag "&amp;TRIM(D111&amp;" "&amp;E111)&amp;","))))</f>
        <v/>
      </c>
      <c r="V111" s="13">
        <f>IF(T111="","",COUNTIF(Kontakte!$B$6:$B$1505,T111))</f>
        <v/>
      </c>
      <c r="W111" s="14">
        <f>IF(N(V111)=0,"",SUMPRODUCT(MAX((Kontakte!$B$6:$B$1505=T111)*Kontakte!$A$6:$A$1505)))</f>
        <v/>
      </c>
      <c r="X111" s="12">
        <f>IF(T111="","",IF(COUNTIF(T$7:T$506,T111)&gt;1,"doppelt angelegt?",IF(L111="","",IF(ISERROR(FIND(".",L111,FIND("@",L111)+2)),"E-Mail prüfen",""))))</f>
        <v/>
      </c>
    </row>
    <row r="112">
      <c r="A112" s="8" t="n"/>
      <c r="B112" s="9" t="n"/>
      <c r="C112" s="10" t="n"/>
      <c r="D112" s="9" t="n"/>
      <c r="E112" s="9" t="n"/>
      <c r="F112" s="9" t="n"/>
      <c r="G112" s="10" t="n"/>
      <c r="H112" s="9" t="n"/>
      <c r="I112" s="9" t="n"/>
      <c r="J112" s="9" t="n"/>
      <c r="K112" s="9" t="n"/>
      <c r="L112" s="9" t="n"/>
      <c r="M112" s="9" t="n"/>
      <c r="N112" s="9" t="n"/>
      <c r="O112" s="9" t="n"/>
      <c r="P112" s="11" t="n"/>
      <c r="Q112" s="8" t="n"/>
      <c r="R112" s="9" t="n"/>
      <c r="S112" s="9" t="n"/>
      <c r="T112" s="12">
        <f>IF(OR(B112&lt;&gt;"",E112&lt;&gt;""),IF(B112&lt;&gt;"",B112&amp;IF(E112&lt;&gt;""," ("&amp;TRIM(D112&amp;" "&amp;E112)&amp;")",""),TRIM(D112&amp;" "&amp;E112)),"")</f>
        <v/>
      </c>
      <c r="U112" s="12">
        <f>IF(NOT(OR(B112&lt;&gt;"",E112&lt;&gt;"")),"",IF(E112="","Sehr geehrte Damen und Herren,",IF(C112="Frau","Sehr geehrte Frau "&amp;E112&amp;",",IF(C112="Herr","Sehr geehrter Herr "&amp;E112&amp;",","Guten Tag "&amp;TRIM(D112&amp;" "&amp;E112)&amp;","))))</f>
        <v/>
      </c>
      <c r="V112" s="13">
        <f>IF(T112="","",COUNTIF(Kontakte!$B$6:$B$1505,T112))</f>
        <v/>
      </c>
      <c r="W112" s="14">
        <f>IF(N(V112)=0,"",SUMPRODUCT(MAX((Kontakte!$B$6:$B$1505=T112)*Kontakte!$A$6:$A$1505)))</f>
        <v/>
      </c>
      <c r="X112" s="12">
        <f>IF(T112="","",IF(COUNTIF(T$7:T$506,T112)&gt;1,"doppelt angelegt?",IF(L112="","",IF(ISERROR(FIND(".",L112,FIND("@",L112)+2)),"E-Mail prüfen",""))))</f>
        <v/>
      </c>
    </row>
    <row r="113">
      <c r="A113" s="8" t="n"/>
      <c r="B113" s="9" t="n"/>
      <c r="C113" s="10" t="n"/>
      <c r="D113" s="9" t="n"/>
      <c r="E113" s="9" t="n"/>
      <c r="F113" s="9" t="n"/>
      <c r="G113" s="10" t="n"/>
      <c r="H113" s="9" t="n"/>
      <c r="I113" s="9" t="n"/>
      <c r="J113" s="9" t="n"/>
      <c r="K113" s="9" t="n"/>
      <c r="L113" s="9" t="n"/>
      <c r="M113" s="9" t="n"/>
      <c r="N113" s="9" t="n"/>
      <c r="O113" s="9" t="n"/>
      <c r="P113" s="11" t="n"/>
      <c r="Q113" s="8" t="n"/>
      <c r="R113" s="9" t="n"/>
      <c r="S113" s="9" t="n"/>
      <c r="T113" s="12">
        <f>IF(OR(B113&lt;&gt;"",E113&lt;&gt;""),IF(B113&lt;&gt;"",B113&amp;IF(E113&lt;&gt;""," ("&amp;TRIM(D113&amp;" "&amp;E113)&amp;")",""),TRIM(D113&amp;" "&amp;E113)),"")</f>
        <v/>
      </c>
      <c r="U113" s="12">
        <f>IF(NOT(OR(B113&lt;&gt;"",E113&lt;&gt;"")),"",IF(E113="","Sehr geehrte Damen und Herren,",IF(C113="Frau","Sehr geehrte Frau "&amp;E113&amp;",",IF(C113="Herr","Sehr geehrter Herr "&amp;E113&amp;",","Guten Tag "&amp;TRIM(D113&amp;" "&amp;E113)&amp;","))))</f>
        <v/>
      </c>
      <c r="V113" s="13">
        <f>IF(T113="","",COUNTIF(Kontakte!$B$6:$B$1505,T113))</f>
        <v/>
      </c>
      <c r="W113" s="14">
        <f>IF(N(V113)=0,"",SUMPRODUCT(MAX((Kontakte!$B$6:$B$1505=T113)*Kontakte!$A$6:$A$1505)))</f>
        <v/>
      </c>
      <c r="X113" s="12">
        <f>IF(T113="","",IF(COUNTIF(T$7:T$506,T113)&gt;1,"doppelt angelegt?",IF(L113="","",IF(ISERROR(FIND(".",L113,FIND("@",L113)+2)),"E-Mail prüfen",""))))</f>
        <v/>
      </c>
    </row>
    <row r="114">
      <c r="A114" s="8" t="n"/>
      <c r="B114" s="9" t="n"/>
      <c r="C114" s="10" t="n"/>
      <c r="D114" s="9" t="n"/>
      <c r="E114" s="9" t="n"/>
      <c r="F114" s="9" t="n"/>
      <c r="G114" s="10" t="n"/>
      <c r="H114" s="9" t="n"/>
      <c r="I114" s="9" t="n"/>
      <c r="J114" s="9" t="n"/>
      <c r="K114" s="9" t="n"/>
      <c r="L114" s="9" t="n"/>
      <c r="M114" s="9" t="n"/>
      <c r="N114" s="9" t="n"/>
      <c r="O114" s="9" t="n"/>
      <c r="P114" s="11" t="n"/>
      <c r="Q114" s="8" t="n"/>
      <c r="R114" s="9" t="n"/>
      <c r="S114" s="9" t="n"/>
      <c r="T114" s="12">
        <f>IF(OR(B114&lt;&gt;"",E114&lt;&gt;""),IF(B114&lt;&gt;"",B114&amp;IF(E114&lt;&gt;""," ("&amp;TRIM(D114&amp;" "&amp;E114)&amp;")",""),TRIM(D114&amp;" "&amp;E114)),"")</f>
        <v/>
      </c>
      <c r="U114" s="12">
        <f>IF(NOT(OR(B114&lt;&gt;"",E114&lt;&gt;"")),"",IF(E114="","Sehr geehrte Damen und Herren,",IF(C114="Frau","Sehr geehrte Frau "&amp;E114&amp;",",IF(C114="Herr","Sehr geehrter Herr "&amp;E114&amp;",","Guten Tag "&amp;TRIM(D114&amp;" "&amp;E114)&amp;","))))</f>
        <v/>
      </c>
      <c r="V114" s="13">
        <f>IF(T114="","",COUNTIF(Kontakte!$B$6:$B$1505,T114))</f>
        <v/>
      </c>
      <c r="W114" s="14">
        <f>IF(N(V114)=0,"",SUMPRODUCT(MAX((Kontakte!$B$6:$B$1505=T114)*Kontakte!$A$6:$A$1505)))</f>
        <v/>
      </c>
      <c r="X114" s="12">
        <f>IF(T114="","",IF(COUNTIF(T$7:T$506,T114)&gt;1,"doppelt angelegt?",IF(L114="","",IF(ISERROR(FIND(".",L114,FIND("@",L114)+2)),"E-Mail prüfen",""))))</f>
        <v/>
      </c>
    </row>
    <row r="115">
      <c r="A115" s="8" t="n"/>
      <c r="B115" s="9" t="n"/>
      <c r="C115" s="10" t="n"/>
      <c r="D115" s="9" t="n"/>
      <c r="E115" s="9" t="n"/>
      <c r="F115" s="9" t="n"/>
      <c r="G115" s="10" t="n"/>
      <c r="H115" s="9" t="n"/>
      <c r="I115" s="9" t="n"/>
      <c r="J115" s="9" t="n"/>
      <c r="K115" s="9" t="n"/>
      <c r="L115" s="9" t="n"/>
      <c r="M115" s="9" t="n"/>
      <c r="N115" s="9" t="n"/>
      <c r="O115" s="9" t="n"/>
      <c r="P115" s="11" t="n"/>
      <c r="Q115" s="8" t="n"/>
      <c r="R115" s="9" t="n"/>
      <c r="S115" s="9" t="n"/>
      <c r="T115" s="12">
        <f>IF(OR(B115&lt;&gt;"",E115&lt;&gt;""),IF(B115&lt;&gt;"",B115&amp;IF(E115&lt;&gt;""," ("&amp;TRIM(D115&amp;" "&amp;E115)&amp;")",""),TRIM(D115&amp;" "&amp;E115)),"")</f>
        <v/>
      </c>
      <c r="U115" s="12">
        <f>IF(NOT(OR(B115&lt;&gt;"",E115&lt;&gt;"")),"",IF(E115="","Sehr geehrte Damen und Herren,",IF(C115="Frau","Sehr geehrte Frau "&amp;E115&amp;",",IF(C115="Herr","Sehr geehrter Herr "&amp;E115&amp;",","Guten Tag "&amp;TRIM(D115&amp;" "&amp;E115)&amp;","))))</f>
        <v/>
      </c>
      <c r="V115" s="13">
        <f>IF(T115="","",COUNTIF(Kontakte!$B$6:$B$1505,T115))</f>
        <v/>
      </c>
      <c r="W115" s="14">
        <f>IF(N(V115)=0,"",SUMPRODUCT(MAX((Kontakte!$B$6:$B$1505=T115)*Kontakte!$A$6:$A$1505)))</f>
        <v/>
      </c>
      <c r="X115" s="12">
        <f>IF(T115="","",IF(COUNTIF(T$7:T$506,T115)&gt;1,"doppelt angelegt?",IF(L115="","",IF(ISERROR(FIND(".",L115,FIND("@",L115)+2)),"E-Mail prüfen",""))))</f>
        <v/>
      </c>
    </row>
    <row r="116">
      <c r="A116" s="8" t="n"/>
      <c r="B116" s="9" t="n"/>
      <c r="C116" s="10" t="n"/>
      <c r="D116" s="9" t="n"/>
      <c r="E116" s="9" t="n"/>
      <c r="F116" s="9" t="n"/>
      <c r="G116" s="10" t="n"/>
      <c r="H116" s="9" t="n"/>
      <c r="I116" s="9" t="n"/>
      <c r="J116" s="9" t="n"/>
      <c r="K116" s="9" t="n"/>
      <c r="L116" s="9" t="n"/>
      <c r="M116" s="9" t="n"/>
      <c r="N116" s="9" t="n"/>
      <c r="O116" s="9" t="n"/>
      <c r="P116" s="11" t="n"/>
      <c r="Q116" s="8" t="n"/>
      <c r="R116" s="9" t="n"/>
      <c r="S116" s="9" t="n"/>
      <c r="T116" s="12">
        <f>IF(OR(B116&lt;&gt;"",E116&lt;&gt;""),IF(B116&lt;&gt;"",B116&amp;IF(E116&lt;&gt;""," ("&amp;TRIM(D116&amp;" "&amp;E116)&amp;")",""),TRIM(D116&amp;" "&amp;E116)),"")</f>
        <v/>
      </c>
      <c r="U116" s="12">
        <f>IF(NOT(OR(B116&lt;&gt;"",E116&lt;&gt;"")),"",IF(E116="","Sehr geehrte Damen und Herren,",IF(C116="Frau","Sehr geehrte Frau "&amp;E116&amp;",",IF(C116="Herr","Sehr geehrter Herr "&amp;E116&amp;",","Guten Tag "&amp;TRIM(D116&amp;" "&amp;E116)&amp;","))))</f>
        <v/>
      </c>
      <c r="V116" s="13">
        <f>IF(T116="","",COUNTIF(Kontakte!$B$6:$B$1505,T116))</f>
        <v/>
      </c>
      <c r="W116" s="14">
        <f>IF(N(V116)=0,"",SUMPRODUCT(MAX((Kontakte!$B$6:$B$1505=T116)*Kontakte!$A$6:$A$1505)))</f>
        <v/>
      </c>
      <c r="X116" s="12">
        <f>IF(T116="","",IF(COUNTIF(T$7:T$506,T116)&gt;1,"doppelt angelegt?",IF(L116="","",IF(ISERROR(FIND(".",L116,FIND("@",L116)+2)),"E-Mail prüfen",""))))</f>
        <v/>
      </c>
    </row>
    <row r="117">
      <c r="A117" s="8" t="n"/>
      <c r="B117" s="9" t="n"/>
      <c r="C117" s="10" t="n"/>
      <c r="D117" s="9" t="n"/>
      <c r="E117" s="9" t="n"/>
      <c r="F117" s="9" t="n"/>
      <c r="G117" s="10" t="n"/>
      <c r="H117" s="9" t="n"/>
      <c r="I117" s="9" t="n"/>
      <c r="J117" s="9" t="n"/>
      <c r="K117" s="9" t="n"/>
      <c r="L117" s="9" t="n"/>
      <c r="M117" s="9" t="n"/>
      <c r="N117" s="9" t="n"/>
      <c r="O117" s="9" t="n"/>
      <c r="P117" s="11" t="n"/>
      <c r="Q117" s="8" t="n"/>
      <c r="R117" s="9" t="n"/>
      <c r="S117" s="9" t="n"/>
      <c r="T117" s="12">
        <f>IF(OR(B117&lt;&gt;"",E117&lt;&gt;""),IF(B117&lt;&gt;"",B117&amp;IF(E117&lt;&gt;""," ("&amp;TRIM(D117&amp;" "&amp;E117)&amp;")",""),TRIM(D117&amp;" "&amp;E117)),"")</f>
        <v/>
      </c>
      <c r="U117" s="12">
        <f>IF(NOT(OR(B117&lt;&gt;"",E117&lt;&gt;"")),"",IF(E117="","Sehr geehrte Damen und Herren,",IF(C117="Frau","Sehr geehrte Frau "&amp;E117&amp;",",IF(C117="Herr","Sehr geehrter Herr "&amp;E117&amp;",","Guten Tag "&amp;TRIM(D117&amp;" "&amp;E117)&amp;","))))</f>
        <v/>
      </c>
      <c r="V117" s="13">
        <f>IF(T117="","",COUNTIF(Kontakte!$B$6:$B$1505,T117))</f>
        <v/>
      </c>
      <c r="W117" s="14">
        <f>IF(N(V117)=0,"",SUMPRODUCT(MAX((Kontakte!$B$6:$B$1505=T117)*Kontakte!$A$6:$A$1505)))</f>
        <v/>
      </c>
      <c r="X117" s="12">
        <f>IF(T117="","",IF(COUNTIF(T$7:T$506,T117)&gt;1,"doppelt angelegt?",IF(L117="","",IF(ISERROR(FIND(".",L117,FIND("@",L117)+2)),"E-Mail prüfen",""))))</f>
        <v/>
      </c>
    </row>
    <row r="118">
      <c r="A118" s="8" t="n"/>
      <c r="B118" s="9" t="n"/>
      <c r="C118" s="10" t="n"/>
      <c r="D118" s="9" t="n"/>
      <c r="E118" s="9" t="n"/>
      <c r="F118" s="9" t="n"/>
      <c r="G118" s="10" t="n"/>
      <c r="H118" s="9" t="n"/>
      <c r="I118" s="9" t="n"/>
      <c r="J118" s="9" t="n"/>
      <c r="K118" s="9" t="n"/>
      <c r="L118" s="9" t="n"/>
      <c r="M118" s="9" t="n"/>
      <c r="N118" s="9" t="n"/>
      <c r="O118" s="9" t="n"/>
      <c r="P118" s="11" t="n"/>
      <c r="Q118" s="8" t="n"/>
      <c r="R118" s="9" t="n"/>
      <c r="S118" s="9" t="n"/>
      <c r="T118" s="12">
        <f>IF(OR(B118&lt;&gt;"",E118&lt;&gt;""),IF(B118&lt;&gt;"",B118&amp;IF(E118&lt;&gt;""," ("&amp;TRIM(D118&amp;" "&amp;E118)&amp;")",""),TRIM(D118&amp;" "&amp;E118)),"")</f>
        <v/>
      </c>
      <c r="U118" s="12">
        <f>IF(NOT(OR(B118&lt;&gt;"",E118&lt;&gt;"")),"",IF(E118="","Sehr geehrte Damen und Herren,",IF(C118="Frau","Sehr geehrte Frau "&amp;E118&amp;",",IF(C118="Herr","Sehr geehrter Herr "&amp;E118&amp;",","Guten Tag "&amp;TRIM(D118&amp;" "&amp;E118)&amp;","))))</f>
        <v/>
      </c>
      <c r="V118" s="13">
        <f>IF(T118="","",COUNTIF(Kontakte!$B$6:$B$1505,T118))</f>
        <v/>
      </c>
      <c r="W118" s="14">
        <f>IF(N(V118)=0,"",SUMPRODUCT(MAX((Kontakte!$B$6:$B$1505=T118)*Kontakte!$A$6:$A$1505)))</f>
        <v/>
      </c>
      <c r="X118" s="12">
        <f>IF(T118="","",IF(COUNTIF(T$7:T$506,T118)&gt;1,"doppelt angelegt?",IF(L118="","",IF(ISERROR(FIND(".",L118,FIND("@",L118)+2)),"E-Mail prüfen",""))))</f>
        <v/>
      </c>
    </row>
    <row r="119">
      <c r="A119" s="8" t="n"/>
      <c r="B119" s="9" t="n"/>
      <c r="C119" s="10" t="n"/>
      <c r="D119" s="9" t="n"/>
      <c r="E119" s="9" t="n"/>
      <c r="F119" s="9" t="n"/>
      <c r="G119" s="10" t="n"/>
      <c r="H119" s="9" t="n"/>
      <c r="I119" s="9" t="n"/>
      <c r="J119" s="9" t="n"/>
      <c r="K119" s="9" t="n"/>
      <c r="L119" s="9" t="n"/>
      <c r="M119" s="9" t="n"/>
      <c r="N119" s="9" t="n"/>
      <c r="O119" s="9" t="n"/>
      <c r="P119" s="11" t="n"/>
      <c r="Q119" s="8" t="n"/>
      <c r="R119" s="9" t="n"/>
      <c r="S119" s="9" t="n"/>
      <c r="T119" s="12">
        <f>IF(OR(B119&lt;&gt;"",E119&lt;&gt;""),IF(B119&lt;&gt;"",B119&amp;IF(E119&lt;&gt;""," ("&amp;TRIM(D119&amp;" "&amp;E119)&amp;")",""),TRIM(D119&amp;" "&amp;E119)),"")</f>
        <v/>
      </c>
      <c r="U119" s="12">
        <f>IF(NOT(OR(B119&lt;&gt;"",E119&lt;&gt;"")),"",IF(E119="","Sehr geehrte Damen und Herren,",IF(C119="Frau","Sehr geehrte Frau "&amp;E119&amp;",",IF(C119="Herr","Sehr geehrter Herr "&amp;E119&amp;",","Guten Tag "&amp;TRIM(D119&amp;" "&amp;E119)&amp;","))))</f>
        <v/>
      </c>
      <c r="V119" s="13">
        <f>IF(T119="","",COUNTIF(Kontakte!$B$6:$B$1505,T119))</f>
        <v/>
      </c>
      <c r="W119" s="14">
        <f>IF(N(V119)=0,"",SUMPRODUCT(MAX((Kontakte!$B$6:$B$1505=T119)*Kontakte!$A$6:$A$1505)))</f>
        <v/>
      </c>
      <c r="X119" s="12">
        <f>IF(T119="","",IF(COUNTIF(T$7:T$506,T119)&gt;1,"doppelt angelegt?",IF(L119="","",IF(ISERROR(FIND(".",L119,FIND("@",L119)+2)),"E-Mail prüfen",""))))</f>
        <v/>
      </c>
    </row>
    <row r="120">
      <c r="A120" s="8" t="n"/>
      <c r="B120" s="9" t="n"/>
      <c r="C120" s="10" t="n"/>
      <c r="D120" s="9" t="n"/>
      <c r="E120" s="9" t="n"/>
      <c r="F120" s="9" t="n"/>
      <c r="G120" s="10" t="n"/>
      <c r="H120" s="9" t="n"/>
      <c r="I120" s="9" t="n"/>
      <c r="J120" s="9" t="n"/>
      <c r="K120" s="9" t="n"/>
      <c r="L120" s="9" t="n"/>
      <c r="M120" s="9" t="n"/>
      <c r="N120" s="9" t="n"/>
      <c r="O120" s="9" t="n"/>
      <c r="P120" s="11" t="n"/>
      <c r="Q120" s="8" t="n"/>
      <c r="R120" s="9" t="n"/>
      <c r="S120" s="9" t="n"/>
      <c r="T120" s="12">
        <f>IF(OR(B120&lt;&gt;"",E120&lt;&gt;""),IF(B120&lt;&gt;"",B120&amp;IF(E120&lt;&gt;""," ("&amp;TRIM(D120&amp;" "&amp;E120)&amp;")",""),TRIM(D120&amp;" "&amp;E120)),"")</f>
        <v/>
      </c>
      <c r="U120" s="12">
        <f>IF(NOT(OR(B120&lt;&gt;"",E120&lt;&gt;"")),"",IF(E120="","Sehr geehrte Damen und Herren,",IF(C120="Frau","Sehr geehrte Frau "&amp;E120&amp;",",IF(C120="Herr","Sehr geehrter Herr "&amp;E120&amp;",","Guten Tag "&amp;TRIM(D120&amp;" "&amp;E120)&amp;","))))</f>
        <v/>
      </c>
      <c r="V120" s="13">
        <f>IF(T120="","",COUNTIF(Kontakte!$B$6:$B$1505,T120))</f>
        <v/>
      </c>
      <c r="W120" s="14">
        <f>IF(N(V120)=0,"",SUMPRODUCT(MAX((Kontakte!$B$6:$B$1505=T120)*Kontakte!$A$6:$A$1505)))</f>
        <v/>
      </c>
      <c r="X120" s="12">
        <f>IF(T120="","",IF(COUNTIF(T$7:T$506,T120)&gt;1,"doppelt angelegt?",IF(L120="","",IF(ISERROR(FIND(".",L120,FIND("@",L120)+2)),"E-Mail prüfen",""))))</f>
        <v/>
      </c>
    </row>
    <row r="121">
      <c r="A121" s="8" t="n"/>
      <c r="B121" s="9" t="n"/>
      <c r="C121" s="10" t="n"/>
      <c r="D121" s="9" t="n"/>
      <c r="E121" s="9" t="n"/>
      <c r="F121" s="9" t="n"/>
      <c r="G121" s="10" t="n"/>
      <c r="H121" s="9" t="n"/>
      <c r="I121" s="9" t="n"/>
      <c r="J121" s="9" t="n"/>
      <c r="K121" s="9" t="n"/>
      <c r="L121" s="9" t="n"/>
      <c r="M121" s="9" t="n"/>
      <c r="N121" s="9" t="n"/>
      <c r="O121" s="9" t="n"/>
      <c r="P121" s="11" t="n"/>
      <c r="Q121" s="8" t="n"/>
      <c r="R121" s="9" t="n"/>
      <c r="S121" s="9" t="n"/>
      <c r="T121" s="12">
        <f>IF(OR(B121&lt;&gt;"",E121&lt;&gt;""),IF(B121&lt;&gt;"",B121&amp;IF(E121&lt;&gt;""," ("&amp;TRIM(D121&amp;" "&amp;E121)&amp;")",""),TRIM(D121&amp;" "&amp;E121)),"")</f>
        <v/>
      </c>
      <c r="U121" s="12">
        <f>IF(NOT(OR(B121&lt;&gt;"",E121&lt;&gt;"")),"",IF(E121="","Sehr geehrte Damen und Herren,",IF(C121="Frau","Sehr geehrte Frau "&amp;E121&amp;",",IF(C121="Herr","Sehr geehrter Herr "&amp;E121&amp;",","Guten Tag "&amp;TRIM(D121&amp;" "&amp;E121)&amp;","))))</f>
        <v/>
      </c>
      <c r="V121" s="13">
        <f>IF(T121="","",COUNTIF(Kontakte!$B$6:$B$1505,T121))</f>
        <v/>
      </c>
      <c r="W121" s="14">
        <f>IF(N(V121)=0,"",SUMPRODUCT(MAX((Kontakte!$B$6:$B$1505=T121)*Kontakte!$A$6:$A$1505)))</f>
        <v/>
      </c>
      <c r="X121" s="12">
        <f>IF(T121="","",IF(COUNTIF(T$7:T$506,T121)&gt;1,"doppelt angelegt?",IF(L121="","",IF(ISERROR(FIND(".",L121,FIND("@",L121)+2)),"E-Mail prüfen",""))))</f>
        <v/>
      </c>
    </row>
    <row r="122">
      <c r="A122" s="8" t="n"/>
      <c r="B122" s="9" t="n"/>
      <c r="C122" s="10" t="n"/>
      <c r="D122" s="9" t="n"/>
      <c r="E122" s="9" t="n"/>
      <c r="F122" s="9" t="n"/>
      <c r="G122" s="10" t="n"/>
      <c r="H122" s="9" t="n"/>
      <c r="I122" s="9" t="n"/>
      <c r="J122" s="9" t="n"/>
      <c r="K122" s="9" t="n"/>
      <c r="L122" s="9" t="n"/>
      <c r="M122" s="9" t="n"/>
      <c r="N122" s="9" t="n"/>
      <c r="O122" s="9" t="n"/>
      <c r="P122" s="11" t="n"/>
      <c r="Q122" s="8" t="n"/>
      <c r="R122" s="9" t="n"/>
      <c r="S122" s="9" t="n"/>
      <c r="T122" s="12">
        <f>IF(OR(B122&lt;&gt;"",E122&lt;&gt;""),IF(B122&lt;&gt;"",B122&amp;IF(E122&lt;&gt;""," ("&amp;TRIM(D122&amp;" "&amp;E122)&amp;")",""),TRIM(D122&amp;" "&amp;E122)),"")</f>
        <v/>
      </c>
      <c r="U122" s="12">
        <f>IF(NOT(OR(B122&lt;&gt;"",E122&lt;&gt;"")),"",IF(E122="","Sehr geehrte Damen und Herren,",IF(C122="Frau","Sehr geehrte Frau "&amp;E122&amp;",",IF(C122="Herr","Sehr geehrter Herr "&amp;E122&amp;",","Guten Tag "&amp;TRIM(D122&amp;" "&amp;E122)&amp;","))))</f>
        <v/>
      </c>
      <c r="V122" s="13">
        <f>IF(T122="","",COUNTIF(Kontakte!$B$6:$B$1505,T122))</f>
        <v/>
      </c>
      <c r="W122" s="14">
        <f>IF(N(V122)=0,"",SUMPRODUCT(MAX((Kontakte!$B$6:$B$1505=T122)*Kontakte!$A$6:$A$1505)))</f>
        <v/>
      </c>
      <c r="X122" s="12">
        <f>IF(T122="","",IF(COUNTIF(T$7:T$506,T122)&gt;1,"doppelt angelegt?",IF(L122="","",IF(ISERROR(FIND(".",L122,FIND("@",L122)+2)),"E-Mail prüfen",""))))</f>
        <v/>
      </c>
    </row>
    <row r="123">
      <c r="A123" s="8" t="n"/>
      <c r="B123" s="9" t="n"/>
      <c r="C123" s="10" t="n"/>
      <c r="D123" s="9" t="n"/>
      <c r="E123" s="9" t="n"/>
      <c r="F123" s="9" t="n"/>
      <c r="G123" s="10" t="n"/>
      <c r="H123" s="9" t="n"/>
      <c r="I123" s="9" t="n"/>
      <c r="J123" s="9" t="n"/>
      <c r="K123" s="9" t="n"/>
      <c r="L123" s="9" t="n"/>
      <c r="M123" s="9" t="n"/>
      <c r="N123" s="9" t="n"/>
      <c r="O123" s="9" t="n"/>
      <c r="P123" s="11" t="n"/>
      <c r="Q123" s="8" t="n"/>
      <c r="R123" s="9" t="n"/>
      <c r="S123" s="9" t="n"/>
      <c r="T123" s="12">
        <f>IF(OR(B123&lt;&gt;"",E123&lt;&gt;""),IF(B123&lt;&gt;"",B123&amp;IF(E123&lt;&gt;""," ("&amp;TRIM(D123&amp;" "&amp;E123)&amp;")",""),TRIM(D123&amp;" "&amp;E123)),"")</f>
        <v/>
      </c>
      <c r="U123" s="12">
        <f>IF(NOT(OR(B123&lt;&gt;"",E123&lt;&gt;"")),"",IF(E123="","Sehr geehrte Damen und Herren,",IF(C123="Frau","Sehr geehrte Frau "&amp;E123&amp;",",IF(C123="Herr","Sehr geehrter Herr "&amp;E123&amp;",","Guten Tag "&amp;TRIM(D123&amp;" "&amp;E123)&amp;","))))</f>
        <v/>
      </c>
      <c r="V123" s="13">
        <f>IF(T123="","",COUNTIF(Kontakte!$B$6:$B$1505,T123))</f>
        <v/>
      </c>
      <c r="W123" s="14">
        <f>IF(N(V123)=0,"",SUMPRODUCT(MAX((Kontakte!$B$6:$B$1505=T123)*Kontakte!$A$6:$A$1505)))</f>
        <v/>
      </c>
      <c r="X123" s="12">
        <f>IF(T123="","",IF(COUNTIF(T$7:T$506,T123)&gt;1,"doppelt angelegt?",IF(L123="","",IF(ISERROR(FIND(".",L123,FIND("@",L123)+2)),"E-Mail prüfen",""))))</f>
        <v/>
      </c>
    </row>
    <row r="124">
      <c r="A124" s="8" t="n"/>
      <c r="B124" s="9" t="n"/>
      <c r="C124" s="10" t="n"/>
      <c r="D124" s="9" t="n"/>
      <c r="E124" s="9" t="n"/>
      <c r="F124" s="9" t="n"/>
      <c r="G124" s="10" t="n"/>
      <c r="H124" s="9" t="n"/>
      <c r="I124" s="9" t="n"/>
      <c r="J124" s="9" t="n"/>
      <c r="K124" s="9" t="n"/>
      <c r="L124" s="9" t="n"/>
      <c r="M124" s="9" t="n"/>
      <c r="N124" s="9" t="n"/>
      <c r="O124" s="9" t="n"/>
      <c r="P124" s="11" t="n"/>
      <c r="Q124" s="8" t="n"/>
      <c r="R124" s="9" t="n"/>
      <c r="S124" s="9" t="n"/>
      <c r="T124" s="12">
        <f>IF(OR(B124&lt;&gt;"",E124&lt;&gt;""),IF(B124&lt;&gt;"",B124&amp;IF(E124&lt;&gt;""," ("&amp;TRIM(D124&amp;" "&amp;E124)&amp;")",""),TRIM(D124&amp;" "&amp;E124)),"")</f>
        <v/>
      </c>
      <c r="U124" s="12">
        <f>IF(NOT(OR(B124&lt;&gt;"",E124&lt;&gt;"")),"",IF(E124="","Sehr geehrte Damen und Herren,",IF(C124="Frau","Sehr geehrte Frau "&amp;E124&amp;",",IF(C124="Herr","Sehr geehrter Herr "&amp;E124&amp;",","Guten Tag "&amp;TRIM(D124&amp;" "&amp;E124)&amp;","))))</f>
        <v/>
      </c>
      <c r="V124" s="13">
        <f>IF(T124="","",COUNTIF(Kontakte!$B$6:$B$1505,T124))</f>
        <v/>
      </c>
      <c r="W124" s="14">
        <f>IF(N(V124)=0,"",SUMPRODUCT(MAX((Kontakte!$B$6:$B$1505=T124)*Kontakte!$A$6:$A$1505)))</f>
        <v/>
      </c>
      <c r="X124" s="12">
        <f>IF(T124="","",IF(COUNTIF(T$7:T$506,T124)&gt;1,"doppelt angelegt?",IF(L124="","",IF(ISERROR(FIND(".",L124,FIND("@",L124)+2)),"E-Mail prüfen",""))))</f>
        <v/>
      </c>
    </row>
    <row r="125">
      <c r="A125" s="8" t="n"/>
      <c r="B125" s="9" t="n"/>
      <c r="C125" s="10" t="n"/>
      <c r="D125" s="9" t="n"/>
      <c r="E125" s="9" t="n"/>
      <c r="F125" s="9" t="n"/>
      <c r="G125" s="10" t="n"/>
      <c r="H125" s="9" t="n"/>
      <c r="I125" s="9" t="n"/>
      <c r="J125" s="9" t="n"/>
      <c r="K125" s="9" t="n"/>
      <c r="L125" s="9" t="n"/>
      <c r="M125" s="9" t="n"/>
      <c r="N125" s="9" t="n"/>
      <c r="O125" s="9" t="n"/>
      <c r="P125" s="11" t="n"/>
      <c r="Q125" s="8" t="n"/>
      <c r="R125" s="9" t="n"/>
      <c r="S125" s="9" t="n"/>
      <c r="T125" s="12">
        <f>IF(OR(B125&lt;&gt;"",E125&lt;&gt;""),IF(B125&lt;&gt;"",B125&amp;IF(E125&lt;&gt;""," ("&amp;TRIM(D125&amp;" "&amp;E125)&amp;")",""),TRIM(D125&amp;" "&amp;E125)),"")</f>
        <v/>
      </c>
      <c r="U125" s="12">
        <f>IF(NOT(OR(B125&lt;&gt;"",E125&lt;&gt;"")),"",IF(E125="","Sehr geehrte Damen und Herren,",IF(C125="Frau","Sehr geehrte Frau "&amp;E125&amp;",",IF(C125="Herr","Sehr geehrter Herr "&amp;E125&amp;",","Guten Tag "&amp;TRIM(D125&amp;" "&amp;E125)&amp;","))))</f>
        <v/>
      </c>
      <c r="V125" s="13">
        <f>IF(T125="","",COUNTIF(Kontakte!$B$6:$B$1505,T125))</f>
        <v/>
      </c>
      <c r="W125" s="14">
        <f>IF(N(V125)=0,"",SUMPRODUCT(MAX((Kontakte!$B$6:$B$1505=T125)*Kontakte!$A$6:$A$1505)))</f>
        <v/>
      </c>
      <c r="X125" s="12">
        <f>IF(T125="","",IF(COUNTIF(T$7:T$506,T125)&gt;1,"doppelt angelegt?",IF(L125="","",IF(ISERROR(FIND(".",L125,FIND("@",L125)+2)),"E-Mail prüfen",""))))</f>
        <v/>
      </c>
    </row>
    <row r="126">
      <c r="A126" s="8" t="n"/>
      <c r="B126" s="9" t="n"/>
      <c r="C126" s="10" t="n"/>
      <c r="D126" s="9" t="n"/>
      <c r="E126" s="9" t="n"/>
      <c r="F126" s="9" t="n"/>
      <c r="G126" s="10" t="n"/>
      <c r="H126" s="9" t="n"/>
      <c r="I126" s="9" t="n"/>
      <c r="J126" s="9" t="n"/>
      <c r="K126" s="9" t="n"/>
      <c r="L126" s="9" t="n"/>
      <c r="M126" s="9" t="n"/>
      <c r="N126" s="9" t="n"/>
      <c r="O126" s="9" t="n"/>
      <c r="P126" s="11" t="n"/>
      <c r="Q126" s="8" t="n"/>
      <c r="R126" s="9" t="n"/>
      <c r="S126" s="9" t="n"/>
      <c r="T126" s="12">
        <f>IF(OR(B126&lt;&gt;"",E126&lt;&gt;""),IF(B126&lt;&gt;"",B126&amp;IF(E126&lt;&gt;""," ("&amp;TRIM(D126&amp;" "&amp;E126)&amp;")",""),TRIM(D126&amp;" "&amp;E126)),"")</f>
        <v/>
      </c>
      <c r="U126" s="12">
        <f>IF(NOT(OR(B126&lt;&gt;"",E126&lt;&gt;"")),"",IF(E126="","Sehr geehrte Damen und Herren,",IF(C126="Frau","Sehr geehrte Frau "&amp;E126&amp;",",IF(C126="Herr","Sehr geehrter Herr "&amp;E126&amp;",","Guten Tag "&amp;TRIM(D126&amp;" "&amp;E126)&amp;","))))</f>
        <v/>
      </c>
      <c r="V126" s="13">
        <f>IF(T126="","",COUNTIF(Kontakte!$B$6:$B$1505,T126))</f>
        <v/>
      </c>
      <c r="W126" s="14">
        <f>IF(N(V126)=0,"",SUMPRODUCT(MAX((Kontakte!$B$6:$B$1505=T126)*Kontakte!$A$6:$A$1505)))</f>
        <v/>
      </c>
      <c r="X126" s="12">
        <f>IF(T126="","",IF(COUNTIF(T$7:T$506,T126)&gt;1,"doppelt angelegt?",IF(L126="","",IF(ISERROR(FIND(".",L126,FIND("@",L126)+2)),"E-Mail prüfen",""))))</f>
        <v/>
      </c>
    </row>
    <row r="127">
      <c r="A127" s="8" t="n"/>
      <c r="B127" s="9" t="n"/>
      <c r="C127" s="10" t="n"/>
      <c r="D127" s="9" t="n"/>
      <c r="E127" s="9" t="n"/>
      <c r="F127" s="9" t="n"/>
      <c r="G127" s="10" t="n"/>
      <c r="H127" s="9" t="n"/>
      <c r="I127" s="9" t="n"/>
      <c r="J127" s="9" t="n"/>
      <c r="K127" s="9" t="n"/>
      <c r="L127" s="9" t="n"/>
      <c r="M127" s="9" t="n"/>
      <c r="N127" s="9" t="n"/>
      <c r="O127" s="9" t="n"/>
      <c r="P127" s="11" t="n"/>
      <c r="Q127" s="8" t="n"/>
      <c r="R127" s="9" t="n"/>
      <c r="S127" s="9" t="n"/>
      <c r="T127" s="12">
        <f>IF(OR(B127&lt;&gt;"",E127&lt;&gt;""),IF(B127&lt;&gt;"",B127&amp;IF(E127&lt;&gt;""," ("&amp;TRIM(D127&amp;" "&amp;E127)&amp;")",""),TRIM(D127&amp;" "&amp;E127)),"")</f>
        <v/>
      </c>
      <c r="U127" s="12">
        <f>IF(NOT(OR(B127&lt;&gt;"",E127&lt;&gt;"")),"",IF(E127="","Sehr geehrte Damen und Herren,",IF(C127="Frau","Sehr geehrte Frau "&amp;E127&amp;",",IF(C127="Herr","Sehr geehrter Herr "&amp;E127&amp;",","Guten Tag "&amp;TRIM(D127&amp;" "&amp;E127)&amp;","))))</f>
        <v/>
      </c>
      <c r="V127" s="13">
        <f>IF(T127="","",COUNTIF(Kontakte!$B$6:$B$1505,T127))</f>
        <v/>
      </c>
      <c r="W127" s="14">
        <f>IF(N(V127)=0,"",SUMPRODUCT(MAX((Kontakte!$B$6:$B$1505=T127)*Kontakte!$A$6:$A$1505)))</f>
        <v/>
      </c>
      <c r="X127" s="12">
        <f>IF(T127="","",IF(COUNTIF(T$7:T$506,T127)&gt;1,"doppelt angelegt?",IF(L127="","",IF(ISERROR(FIND(".",L127,FIND("@",L127)+2)),"E-Mail prüfen",""))))</f>
        <v/>
      </c>
    </row>
    <row r="128">
      <c r="A128" s="8" t="n"/>
      <c r="B128" s="9" t="n"/>
      <c r="C128" s="10" t="n"/>
      <c r="D128" s="9" t="n"/>
      <c r="E128" s="9" t="n"/>
      <c r="F128" s="9" t="n"/>
      <c r="G128" s="10" t="n"/>
      <c r="H128" s="9" t="n"/>
      <c r="I128" s="9" t="n"/>
      <c r="J128" s="9" t="n"/>
      <c r="K128" s="9" t="n"/>
      <c r="L128" s="9" t="n"/>
      <c r="M128" s="9" t="n"/>
      <c r="N128" s="9" t="n"/>
      <c r="O128" s="9" t="n"/>
      <c r="P128" s="11" t="n"/>
      <c r="Q128" s="8" t="n"/>
      <c r="R128" s="9" t="n"/>
      <c r="S128" s="9" t="n"/>
      <c r="T128" s="12">
        <f>IF(OR(B128&lt;&gt;"",E128&lt;&gt;""),IF(B128&lt;&gt;"",B128&amp;IF(E128&lt;&gt;""," ("&amp;TRIM(D128&amp;" "&amp;E128)&amp;")",""),TRIM(D128&amp;" "&amp;E128)),"")</f>
        <v/>
      </c>
      <c r="U128" s="12">
        <f>IF(NOT(OR(B128&lt;&gt;"",E128&lt;&gt;"")),"",IF(E128="","Sehr geehrte Damen und Herren,",IF(C128="Frau","Sehr geehrte Frau "&amp;E128&amp;",",IF(C128="Herr","Sehr geehrter Herr "&amp;E128&amp;",","Guten Tag "&amp;TRIM(D128&amp;" "&amp;E128)&amp;","))))</f>
        <v/>
      </c>
      <c r="V128" s="13">
        <f>IF(T128="","",COUNTIF(Kontakte!$B$6:$B$1505,T128))</f>
        <v/>
      </c>
      <c r="W128" s="14">
        <f>IF(N(V128)=0,"",SUMPRODUCT(MAX((Kontakte!$B$6:$B$1505=T128)*Kontakte!$A$6:$A$1505)))</f>
        <v/>
      </c>
      <c r="X128" s="12">
        <f>IF(T128="","",IF(COUNTIF(T$7:T$506,T128)&gt;1,"doppelt angelegt?",IF(L128="","",IF(ISERROR(FIND(".",L128,FIND("@",L128)+2)),"E-Mail prüfen",""))))</f>
        <v/>
      </c>
    </row>
    <row r="129">
      <c r="A129" s="8" t="n"/>
      <c r="B129" s="9" t="n"/>
      <c r="C129" s="10" t="n"/>
      <c r="D129" s="9" t="n"/>
      <c r="E129" s="9" t="n"/>
      <c r="F129" s="9" t="n"/>
      <c r="G129" s="10" t="n"/>
      <c r="H129" s="9" t="n"/>
      <c r="I129" s="9" t="n"/>
      <c r="J129" s="9" t="n"/>
      <c r="K129" s="9" t="n"/>
      <c r="L129" s="9" t="n"/>
      <c r="M129" s="9" t="n"/>
      <c r="N129" s="9" t="n"/>
      <c r="O129" s="9" t="n"/>
      <c r="P129" s="11" t="n"/>
      <c r="Q129" s="8" t="n"/>
      <c r="R129" s="9" t="n"/>
      <c r="S129" s="9" t="n"/>
      <c r="T129" s="12">
        <f>IF(OR(B129&lt;&gt;"",E129&lt;&gt;""),IF(B129&lt;&gt;"",B129&amp;IF(E129&lt;&gt;""," ("&amp;TRIM(D129&amp;" "&amp;E129)&amp;")",""),TRIM(D129&amp;" "&amp;E129)),"")</f>
        <v/>
      </c>
      <c r="U129" s="12">
        <f>IF(NOT(OR(B129&lt;&gt;"",E129&lt;&gt;"")),"",IF(E129="","Sehr geehrte Damen und Herren,",IF(C129="Frau","Sehr geehrte Frau "&amp;E129&amp;",",IF(C129="Herr","Sehr geehrter Herr "&amp;E129&amp;",","Guten Tag "&amp;TRIM(D129&amp;" "&amp;E129)&amp;","))))</f>
        <v/>
      </c>
      <c r="V129" s="13">
        <f>IF(T129="","",COUNTIF(Kontakte!$B$6:$B$1505,T129))</f>
        <v/>
      </c>
      <c r="W129" s="14">
        <f>IF(N(V129)=0,"",SUMPRODUCT(MAX((Kontakte!$B$6:$B$1505=T129)*Kontakte!$A$6:$A$1505)))</f>
        <v/>
      </c>
      <c r="X129" s="12">
        <f>IF(T129="","",IF(COUNTIF(T$7:T$506,T129)&gt;1,"doppelt angelegt?",IF(L129="","",IF(ISERROR(FIND(".",L129,FIND("@",L129)+2)),"E-Mail prüfen",""))))</f>
        <v/>
      </c>
    </row>
    <row r="130">
      <c r="A130" s="8" t="n"/>
      <c r="B130" s="9" t="n"/>
      <c r="C130" s="10" t="n"/>
      <c r="D130" s="9" t="n"/>
      <c r="E130" s="9" t="n"/>
      <c r="F130" s="9" t="n"/>
      <c r="G130" s="10" t="n"/>
      <c r="H130" s="9" t="n"/>
      <c r="I130" s="9" t="n"/>
      <c r="J130" s="9" t="n"/>
      <c r="K130" s="9" t="n"/>
      <c r="L130" s="9" t="n"/>
      <c r="M130" s="9" t="n"/>
      <c r="N130" s="9" t="n"/>
      <c r="O130" s="9" t="n"/>
      <c r="P130" s="11" t="n"/>
      <c r="Q130" s="8" t="n"/>
      <c r="R130" s="9" t="n"/>
      <c r="S130" s="9" t="n"/>
      <c r="T130" s="12">
        <f>IF(OR(B130&lt;&gt;"",E130&lt;&gt;""),IF(B130&lt;&gt;"",B130&amp;IF(E130&lt;&gt;""," ("&amp;TRIM(D130&amp;" "&amp;E130)&amp;")",""),TRIM(D130&amp;" "&amp;E130)),"")</f>
        <v/>
      </c>
      <c r="U130" s="12">
        <f>IF(NOT(OR(B130&lt;&gt;"",E130&lt;&gt;"")),"",IF(E130="","Sehr geehrte Damen und Herren,",IF(C130="Frau","Sehr geehrte Frau "&amp;E130&amp;",",IF(C130="Herr","Sehr geehrter Herr "&amp;E130&amp;",","Guten Tag "&amp;TRIM(D130&amp;" "&amp;E130)&amp;","))))</f>
        <v/>
      </c>
      <c r="V130" s="13">
        <f>IF(T130="","",COUNTIF(Kontakte!$B$6:$B$1505,T130))</f>
        <v/>
      </c>
      <c r="W130" s="14">
        <f>IF(N(V130)=0,"",SUMPRODUCT(MAX((Kontakte!$B$6:$B$1505=T130)*Kontakte!$A$6:$A$1505)))</f>
        <v/>
      </c>
      <c r="X130" s="12">
        <f>IF(T130="","",IF(COUNTIF(T$7:T$506,T130)&gt;1,"doppelt angelegt?",IF(L130="","",IF(ISERROR(FIND(".",L130,FIND("@",L130)+2)),"E-Mail prüfen",""))))</f>
        <v/>
      </c>
    </row>
    <row r="131">
      <c r="A131" s="8" t="n"/>
      <c r="B131" s="9" t="n"/>
      <c r="C131" s="10" t="n"/>
      <c r="D131" s="9" t="n"/>
      <c r="E131" s="9" t="n"/>
      <c r="F131" s="9" t="n"/>
      <c r="G131" s="10" t="n"/>
      <c r="H131" s="9" t="n"/>
      <c r="I131" s="9" t="n"/>
      <c r="J131" s="9" t="n"/>
      <c r="K131" s="9" t="n"/>
      <c r="L131" s="9" t="n"/>
      <c r="M131" s="9" t="n"/>
      <c r="N131" s="9" t="n"/>
      <c r="O131" s="9" t="n"/>
      <c r="P131" s="11" t="n"/>
      <c r="Q131" s="8" t="n"/>
      <c r="R131" s="9" t="n"/>
      <c r="S131" s="9" t="n"/>
      <c r="T131" s="12">
        <f>IF(OR(B131&lt;&gt;"",E131&lt;&gt;""),IF(B131&lt;&gt;"",B131&amp;IF(E131&lt;&gt;""," ("&amp;TRIM(D131&amp;" "&amp;E131)&amp;")",""),TRIM(D131&amp;" "&amp;E131)),"")</f>
        <v/>
      </c>
      <c r="U131" s="12">
        <f>IF(NOT(OR(B131&lt;&gt;"",E131&lt;&gt;"")),"",IF(E131="","Sehr geehrte Damen und Herren,",IF(C131="Frau","Sehr geehrte Frau "&amp;E131&amp;",",IF(C131="Herr","Sehr geehrter Herr "&amp;E131&amp;",","Guten Tag "&amp;TRIM(D131&amp;" "&amp;E131)&amp;","))))</f>
        <v/>
      </c>
      <c r="V131" s="13">
        <f>IF(T131="","",COUNTIF(Kontakte!$B$6:$B$1505,T131))</f>
        <v/>
      </c>
      <c r="W131" s="14">
        <f>IF(N(V131)=0,"",SUMPRODUCT(MAX((Kontakte!$B$6:$B$1505=T131)*Kontakte!$A$6:$A$1505)))</f>
        <v/>
      </c>
      <c r="X131" s="12">
        <f>IF(T131="","",IF(COUNTIF(T$7:T$506,T131)&gt;1,"doppelt angelegt?",IF(L131="","",IF(ISERROR(FIND(".",L131,FIND("@",L131)+2)),"E-Mail prüfen",""))))</f>
        <v/>
      </c>
    </row>
    <row r="132">
      <c r="A132" s="8" t="n"/>
      <c r="B132" s="9" t="n"/>
      <c r="C132" s="10" t="n"/>
      <c r="D132" s="9" t="n"/>
      <c r="E132" s="9" t="n"/>
      <c r="F132" s="9" t="n"/>
      <c r="G132" s="10" t="n"/>
      <c r="H132" s="9" t="n"/>
      <c r="I132" s="9" t="n"/>
      <c r="J132" s="9" t="n"/>
      <c r="K132" s="9" t="n"/>
      <c r="L132" s="9" t="n"/>
      <c r="M132" s="9" t="n"/>
      <c r="N132" s="9" t="n"/>
      <c r="O132" s="9" t="n"/>
      <c r="P132" s="11" t="n"/>
      <c r="Q132" s="8" t="n"/>
      <c r="R132" s="9" t="n"/>
      <c r="S132" s="9" t="n"/>
      <c r="T132" s="12">
        <f>IF(OR(B132&lt;&gt;"",E132&lt;&gt;""),IF(B132&lt;&gt;"",B132&amp;IF(E132&lt;&gt;""," ("&amp;TRIM(D132&amp;" "&amp;E132)&amp;")",""),TRIM(D132&amp;" "&amp;E132)),"")</f>
        <v/>
      </c>
      <c r="U132" s="12">
        <f>IF(NOT(OR(B132&lt;&gt;"",E132&lt;&gt;"")),"",IF(E132="","Sehr geehrte Damen und Herren,",IF(C132="Frau","Sehr geehrte Frau "&amp;E132&amp;",",IF(C132="Herr","Sehr geehrter Herr "&amp;E132&amp;",","Guten Tag "&amp;TRIM(D132&amp;" "&amp;E132)&amp;","))))</f>
        <v/>
      </c>
      <c r="V132" s="13">
        <f>IF(T132="","",COUNTIF(Kontakte!$B$6:$B$1505,T132))</f>
        <v/>
      </c>
      <c r="W132" s="14">
        <f>IF(N(V132)=0,"",SUMPRODUCT(MAX((Kontakte!$B$6:$B$1505=T132)*Kontakte!$A$6:$A$1505)))</f>
        <v/>
      </c>
      <c r="X132" s="12">
        <f>IF(T132="","",IF(COUNTIF(T$7:T$506,T132)&gt;1,"doppelt angelegt?",IF(L132="","",IF(ISERROR(FIND(".",L132,FIND("@",L132)+2)),"E-Mail prüfen",""))))</f>
        <v/>
      </c>
    </row>
    <row r="133">
      <c r="A133" s="8" t="n"/>
      <c r="B133" s="9" t="n"/>
      <c r="C133" s="10" t="n"/>
      <c r="D133" s="9" t="n"/>
      <c r="E133" s="9" t="n"/>
      <c r="F133" s="9" t="n"/>
      <c r="G133" s="10" t="n"/>
      <c r="H133" s="9" t="n"/>
      <c r="I133" s="9" t="n"/>
      <c r="J133" s="9" t="n"/>
      <c r="K133" s="9" t="n"/>
      <c r="L133" s="9" t="n"/>
      <c r="M133" s="9" t="n"/>
      <c r="N133" s="9" t="n"/>
      <c r="O133" s="9" t="n"/>
      <c r="P133" s="11" t="n"/>
      <c r="Q133" s="8" t="n"/>
      <c r="R133" s="9" t="n"/>
      <c r="S133" s="9" t="n"/>
      <c r="T133" s="12">
        <f>IF(OR(B133&lt;&gt;"",E133&lt;&gt;""),IF(B133&lt;&gt;"",B133&amp;IF(E133&lt;&gt;""," ("&amp;TRIM(D133&amp;" "&amp;E133)&amp;")",""),TRIM(D133&amp;" "&amp;E133)),"")</f>
        <v/>
      </c>
      <c r="U133" s="12">
        <f>IF(NOT(OR(B133&lt;&gt;"",E133&lt;&gt;"")),"",IF(E133="","Sehr geehrte Damen und Herren,",IF(C133="Frau","Sehr geehrte Frau "&amp;E133&amp;",",IF(C133="Herr","Sehr geehrter Herr "&amp;E133&amp;",","Guten Tag "&amp;TRIM(D133&amp;" "&amp;E133)&amp;","))))</f>
        <v/>
      </c>
      <c r="V133" s="13">
        <f>IF(T133="","",COUNTIF(Kontakte!$B$6:$B$1505,T133))</f>
        <v/>
      </c>
      <c r="W133" s="14">
        <f>IF(N(V133)=0,"",SUMPRODUCT(MAX((Kontakte!$B$6:$B$1505=T133)*Kontakte!$A$6:$A$1505)))</f>
        <v/>
      </c>
      <c r="X133" s="12">
        <f>IF(T133="","",IF(COUNTIF(T$7:T$506,T133)&gt;1,"doppelt angelegt?",IF(L133="","",IF(ISERROR(FIND(".",L133,FIND("@",L133)+2)),"E-Mail prüfen",""))))</f>
        <v/>
      </c>
    </row>
    <row r="134">
      <c r="A134" s="8" t="n"/>
      <c r="B134" s="9" t="n"/>
      <c r="C134" s="10" t="n"/>
      <c r="D134" s="9" t="n"/>
      <c r="E134" s="9" t="n"/>
      <c r="F134" s="9" t="n"/>
      <c r="G134" s="10" t="n"/>
      <c r="H134" s="9" t="n"/>
      <c r="I134" s="9" t="n"/>
      <c r="J134" s="9" t="n"/>
      <c r="K134" s="9" t="n"/>
      <c r="L134" s="9" t="n"/>
      <c r="M134" s="9" t="n"/>
      <c r="N134" s="9" t="n"/>
      <c r="O134" s="9" t="n"/>
      <c r="P134" s="11" t="n"/>
      <c r="Q134" s="8" t="n"/>
      <c r="R134" s="9" t="n"/>
      <c r="S134" s="9" t="n"/>
      <c r="T134" s="12">
        <f>IF(OR(B134&lt;&gt;"",E134&lt;&gt;""),IF(B134&lt;&gt;"",B134&amp;IF(E134&lt;&gt;""," ("&amp;TRIM(D134&amp;" "&amp;E134)&amp;")",""),TRIM(D134&amp;" "&amp;E134)),"")</f>
        <v/>
      </c>
      <c r="U134" s="12">
        <f>IF(NOT(OR(B134&lt;&gt;"",E134&lt;&gt;"")),"",IF(E134="","Sehr geehrte Damen und Herren,",IF(C134="Frau","Sehr geehrte Frau "&amp;E134&amp;",",IF(C134="Herr","Sehr geehrter Herr "&amp;E134&amp;",","Guten Tag "&amp;TRIM(D134&amp;" "&amp;E134)&amp;","))))</f>
        <v/>
      </c>
      <c r="V134" s="13">
        <f>IF(T134="","",COUNTIF(Kontakte!$B$6:$B$1505,T134))</f>
        <v/>
      </c>
      <c r="W134" s="14">
        <f>IF(N(V134)=0,"",SUMPRODUCT(MAX((Kontakte!$B$6:$B$1505=T134)*Kontakte!$A$6:$A$1505)))</f>
        <v/>
      </c>
      <c r="X134" s="12">
        <f>IF(T134="","",IF(COUNTIF(T$7:T$506,T134)&gt;1,"doppelt angelegt?",IF(L134="","",IF(ISERROR(FIND(".",L134,FIND("@",L134)+2)),"E-Mail prüfen",""))))</f>
        <v/>
      </c>
    </row>
    <row r="135">
      <c r="A135" s="8" t="n"/>
      <c r="B135" s="9" t="n"/>
      <c r="C135" s="10" t="n"/>
      <c r="D135" s="9" t="n"/>
      <c r="E135" s="9" t="n"/>
      <c r="F135" s="9" t="n"/>
      <c r="G135" s="10" t="n"/>
      <c r="H135" s="9" t="n"/>
      <c r="I135" s="9" t="n"/>
      <c r="J135" s="9" t="n"/>
      <c r="K135" s="9" t="n"/>
      <c r="L135" s="9" t="n"/>
      <c r="M135" s="9" t="n"/>
      <c r="N135" s="9" t="n"/>
      <c r="O135" s="9" t="n"/>
      <c r="P135" s="11" t="n"/>
      <c r="Q135" s="8" t="n"/>
      <c r="R135" s="9" t="n"/>
      <c r="S135" s="9" t="n"/>
      <c r="T135" s="12">
        <f>IF(OR(B135&lt;&gt;"",E135&lt;&gt;""),IF(B135&lt;&gt;"",B135&amp;IF(E135&lt;&gt;""," ("&amp;TRIM(D135&amp;" "&amp;E135)&amp;")",""),TRIM(D135&amp;" "&amp;E135)),"")</f>
        <v/>
      </c>
      <c r="U135" s="12">
        <f>IF(NOT(OR(B135&lt;&gt;"",E135&lt;&gt;"")),"",IF(E135="","Sehr geehrte Damen und Herren,",IF(C135="Frau","Sehr geehrte Frau "&amp;E135&amp;",",IF(C135="Herr","Sehr geehrter Herr "&amp;E135&amp;",","Guten Tag "&amp;TRIM(D135&amp;" "&amp;E135)&amp;","))))</f>
        <v/>
      </c>
      <c r="V135" s="13">
        <f>IF(T135="","",COUNTIF(Kontakte!$B$6:$B$1505,T135))</f>
        <v/>
      </c>
      <c r="W135" s="14">
        <f>IF(N(V135)=0,"",SUMPRODUCT(MAX((Kontakte!$B$6:$B$1505=T135)*Kontakte!$A$6:$A$1505)))</f>
        <v/>
      </c>
      <c r="X135" s="12">
        <f>IF(T135="","",IF(COUNTIF(T$7:T$506,T135)&gt;1,"doppelt angelegt?",IF(L135="","",IF(ISERROR(FIND(".",L135,FIND("@",L135)+2)),"E-Mail prüfen",""))))</f>
        <v/>
      </c>
    </row>
    <row r="136">
      <c r="A136" s="8" t="n"/>
      <c r="B136" s="9" t="n"/>
      <c r="C136" s="10" t="n"/>
      <c r="D136" s="9" t="n"/>
      <c r="E136" s="9" t="n"/>
      <c r="F136" s="9" t="n"/>
      <c r="G136" s="10" t="n"/>
      <c r="H136" s="9" t="n"/>
      <c r="I136" s="9" t="n"/>
      <c r="J136" s="9" t="n"/>
      <c r="K136" s="9" t="n"/>
      <c r="L136" s="9" t="n"/>
      <c r="M136" s="9" t="n"/>
      <c r="N136" s="9" t="n"/>
      <c r="O136" s="9" t="n"/>
      <c r="P136" s="11" t="n"/>
      <c r="Q136" s="8" t="n"/>
      <c r="R136" s="9" t="n"/>
      <c r="S136" s="9" t="n"/>
      <c r="T136" s="12">
        <f>IF(OR(B136&lt;&gt;"",E136&lt;&gt;""),IF(B136&lt;&gt;"",B136&amp;IF(E136&lt;&gt;""," ("&amp;TRIM(D136&amp;" "&amp;E136)&amp;")",""),TRIM(D136&amp;" "&amp;E136)),"")</f>
        <v/>
      </c>
      <c r="U136" s="12">
        <f>IF(NOT(OR(B136&lt;&gt;"",E136&lt;&gt;"")),"",IF(E136="","Sehr geehrte Damen und Herren,",IF(C136="Frau","Sehr geehrte Frau "&amp;E136&amp;",",IF(C136="Herr","Sehr geehrter Herr "&amp;E136&amp;",","Guten Tag "&amp;TRIM(D136&amp;" "&amp;E136)&amp;","))))</f>
        <v/>
      </c>
      <c r="V136" s="13">
        <f>IF(T136="","",COUNTIF(Kontakte!$B$6:$B$1505,T136))</f>
        <v/>
      </c>
      <c r="W136" s="14">
        <f>IF(N(V136)=0,"",SUMPRODUCT(MAX((Kontakte!$B$6:$B$1505=T136)*Kontakte!$A$6:$A$1505)))</f>
        <v/>
      </c>
      <c r="X136" s="12">
        <f>IF(T136="","",IF(COUNTIF(T$7:T$506,T136)&gt;1,"doppelt angelegt?",IF(L136="","",IF(ISERROR(FIND(".",L136,FIND("@",L136)+2)),"E-Mail prüfen",""))))</f>
        <v/>
      </c>
    </row>
    <row r="137">
      <c r="A137" s="8" t="n"/>
      <c r="B137" s="9" t="n"/>
      <c r="C137" s="10" t="n"/>
      <c r="D137" s="9" t="n"/>
      <c r="E137" s="9" t="n"/>
      <c r="F137" s="9" t="n"/>
      <c r="G137" s="10" t="n"/>
      <c r="H137" s="9" t="n"/>
      <c r="I137" s="9" t="n"/>
      <c r="J137" s="9" t="n"/>
      <c r="K137" s="9" t="n"/>
      <c r="L137" s="9" t="n"/>
      <c r="M137" s="9" t="n"/>
      <c r="N137" s="9" t="n"/>
      <c r="O137" s="9" t="n"/>
      <c r="P137" s="11" t="n"/>
      <c r="Q137" s="8" t="n"/>
      <c r="R137" s="9" t="n"/>
      <c r="S137" s="9" t="n"/>
      <c r="T137" s="12">
        <f>IF(OR(B137&lt;&gt;"",E137&lt;&gt;""),IF(B137&lt;&gt;"",B137&amp;IF(E137&lt;&gt;""," ("&amp;TRIM(D137&amp;" "&amp;E137)&amp;")",""),TRIM(D137&amp;" "&amp;E137)),"")</f>
        <v/>
      </c>
      <c r="U137" s="12">
        <f>IF(NOT(OR(B137&lt;&gt;"",E137&lt;&gt;"")),"",IF(E137="","Sehr geehrte Damen und Herren,",IF(C137="Frau","Sehr geehrte Frau "&amp;E137&amp;",",IF(C137="Herr","Sehr geehrter Herr "&amp;E137&amp;",","Guten Tag "&amp;TRIM(D137&amp;" "&amp;E137)&amp;","))))</f>
        <v/>
      </c>
      <c r="V137" s="13">
        <f>IF(T137="","",COUNTIF(Kontakte!$B$6:$B$1505,T137))</f>
        <v/>
      </c>
      <c r="W137" s="14">
        <f>IF(N(V137)=0,"",SUMPRODUCT(MAX((Kontakte!$B$6:$B$1505=T137)*Kontakte!$A$6:$A$1505)))</f>
        <v/>
      </c>
      <c r="X137" s="12">
        <f>IF(T137="","",IF(COUNTIF(T$7:T$506,T137)&gt;1,"doppelt angelegt?",IF(L137="","",IF(ISERROR(FIND(".",L137,FIND("@",L137)+2)),"E-Mail prüfen",""))))</f>
        <v/>
      </c>
    </row>
    <row r="138">
      <c r="A138" s="8" t="n"/>
      <c r="B138" s="9" t="n"/>
      <c r="C138" s="10" t="n"/>
      <c r="D138" s="9" t="n"/>
      <c r="E138" s="9" t="n"/>
      <c r="F138" s="9" t="n"/>
      <c r="G138" s="10" t="n"/>
      <c r="H138" s="9" t="n"/>
      <c r="I138" s="9" t="n"/>
      <c r="J138" s="9" t="n"/>
      <c r="K138" s="9" t="n"/>
      <c r="L138" s="9" t="n"/>
      <c r="M138" s="9" t="n"/>
      <c r="N138" s="9" t="n"/>
      <c r="O138" s="9" t="n"/>
      <c r="P138" s="11" t="n"/>
      <c r="Q138" s="8" t="n"/>
      <c r="R138" s="9" t="n"/>
      <c r="S138" s="9" t="n"/>
      <c r="T138" s="12">
        <f>IF(OR(B138&lt;&gt;"",E138&lt;&gt;""),IF(B138&lt;&gt;"",B138&amp;IF(E138&lt;&gt;""," ("&amp;TRIM(D138&amp;" "&amp;E138)&amp;")",""),TRIM(D138&amp;" "&amp;E138)),"")</f>
        <v/>
      </c>
      <c r="U138" s="12">
        <f>IF(NOT(OR(B138&lt;&gt;"",E138&lt;&gt;"")),"",IF(E138="","Sehr geehrte Damen und Herren,",IF(C138="Frau","Sehr geehrte Frau "&amp;E138&amp;",",IF(C138="Herr","Sehr geehrter Herr "&amp;E138&amp;",","Guten Tag "&amp;TRIM(D138&amp;" "&amp;E138)&amp;","))))</f>
        <v/>
      </c>
      <c r="V138" s="13">
        <f>IF(T138="","",COUNTIF(Kontakte!$B$6:$B$1505,T138))</f>
        <v/>
      </c>
      <c r="W138" s="14">
        <f>IF(N(V138)=0,"",SUMPRODUCT(MAX((Kontakte!$B$6:$B$1505=T138)*Kontakte!$A$6:$A$1505)))</f>
        <v/>
      </c>
      <c r="X138" s="12">
        <f>IF(T138="","",IF(COUNTIF(T$7:T$506,T138)&gt;1,"doppelt angelegt?",IF(L138="","",IF(ISERROR(FIND(".",L138,FIND("@",L138)+2)),"E-Mail prüfen",""))))</f>
        <v/>
      </c>
    </row>
    <row r="139">
      <c r="A139" s="8" t="n"/>
      <c r="B139" s="9" t="n"/>
      <c r="C139" s="10" t="n"/>
      <c r="D139" s="9" t="n"/>
      <c r="E139" s="9" t="n"/>
      <c r="F139" s="9" t="n"/>
      <c r="G139" s="10" t="n"/>
      <c r="H139" s="9" t="n"/>
      <c r="I139" s="9" t="n"/>
      <c r="J139" s="9" t="n"/>
      <c r="K139" s="9" t="n"/>
      <c r="L139" s="9" t="n"/>
      <c r="M139" s="9" t="n"/>
      <c r="N139" s="9" t="n"/>
      <c r="O139" s="9" t="n"/>
      <c r="P139" s="11" t="n"/>
      <c r="Q139" s="8" t="n"/>
      <c r="R139" s="9" t="n"/>
      <c r="S139" s="9" t="n"/>
      <c r="T139" s="12">
        <f>IF(OR(B139&lt;&gt;"",E139&lt;&gt;""),IF(B139&lt;&gt;"",B139&amp;IF(E139&lt;&gt;""," ("&amp;TRIM(D139&amp;" "&amp;E139)&amp;")",""),TRIM(D139&amp;" "&amp;E139)),"")</f>
        <v/>
      </c>
      <c r="U139" s="12">
        <f>IF(NOT(OR(B139&lt;&gt;"",E139&lt;&gt;"")),"",IF(E139="","Sehr geehrte Damen und Herren,",IF(C139="Frau","Sehr geehrte Frau "&amp;E139&amp;",",IF(C139="Herr","Sehr geehrter Herr "&amp;E139&amp;",","Guten Tag "&amp;TRIM(D139&amp;" "&amp;E139)&amp;","))))</f>
        <v/>
      </c>
      <c r="V139" s="13">
        <f>IF(T139="","",COUNTIF(Kontakte!$B$6:$B$1505,T139))</f>
        <v/>
      </c>
      <c r="W139" s="14">
        <f>IF(N(V139)=0,"",SUMPRODUCT(MAX((Kontakte!$B$6:$B$1505=T139)*Kontakte!$A$6:$A$1505)))</f>
        <v/>
      </c>
      <c r="X139" s="12">
        <f>IF(T139="","",IF(COUNTIF(T$7:T$506,T139)&gt;1,"doppelt angelegt?",IF(L139="","",IF(ISERROR(FIND(".",L139,FIND("@",L139)+2)),"E-Mail prüfen",""))))</f>
        <v/>
      </c>
    </row>
    <row r="140">
      <c r="A140" s="8" t="n"/>
      <c r="B140" s="9" t="n"/>
      <c r="C140" s="10" t="n"/>
      <c r="D140" s="9" t="n"/>
      <c r="E140" s="9" t="n"/>
      <c r="F140" s="9" t="n"/>
      <c r="G140" s="10" t="n"/>
      <c r="H140" s="9" t="n"/>
      <c r="I140" s="9" t="n"/>
      <c r="J140" s="9" t="n"/>
      <c r="K140" s="9" t="n"/>
      <c r="L140" s="9" t="n"/>
      <c r="M140" s="9" t="n"/>
      <c r="N140" s="9" t="n"/>
      <c r="O140" s="9" t="n"/>
      <c r="P140" s="11" t="n"/>
      <c r="Q140" s="8" t="n"/>
      <c r="R140" s="9" t="n"/>
      <c r="S140" s="9" t="n"/>
      <c r="T140" s="12">
        <f>IF(OR(B140&lt;&gt;"",E140&lt;&gt;""),IF(B140&lt;&gt;"",B140&amp;IF(E140&lt;&gt;""," ("&amp;TRIM(D140&amp;" "&amp;E140)&amp;")",""),TRIM(D140&amp;" "&amp;E140)),"")</f>
        <v/>
      </c>
      <c r="U140" s="12">
        <f>IF(NOT(OR(B140&lt;&gt;"",E140&lt;&gt;"")),"",IF(E140="","Sehr geehrte Damen und Herren,",IF(C140="Frau","Sehr geehrte Frau "&amp;E140&amp;",",IF(C140="Herr","Sehr geehrter Herr "&amp;E140&amp;",","Guten Tag "&amp;TRIM(D140&amp;" "&amp;E140)&amp;","))))</f>
        <v/>
      </c>
      <c r="V140" s="13">
        <f>IF(T140="","",COUNTIF(Kontakte!$B$6:$B$1505,T140))</f>
        <v/>
      </c>
      <c r="W140" s="14">
        <f>IF(N(V140)=0,"",SUMPRODUCT(MAX((Kontakte!$B$6:$B$1505=T140)*Kontakte!$A$6:$A$1505)))</f>
        <v/>
      </c>
      <c r="X140" s="12">
        <f>IF(T140="","",IF(COUNTIF(T$7:T$506,T140)&gt;1,"doppelt angelegt?",IF(L140="","",IF(ISERROR(FIND(".",L140,FIND("@",L140)+2)),"E-Mail prüfen",""))))</f>
        <v/>
      </c>
    </row>
    <row r="141">
      <c r="A141" s="8" t="n"/>
      <c r="B141" s="9" t="n"/>
      <c r="C141" s="10" t="n"/>
      <c r="D141" s="9" t="n"/>
      <c r="E141" s="9" t="n"/>
      <c r="F141" s="9" t="n"/>
      <c r="G141" s="10" t="n"/>
      <c r="H141" s="9" t="n"/>
      <c r="I141" s="9" t="n"/>
      <c r="J141" s="9" t="n"/>
      <c r="K141" s="9" t="n"/>
      <c r="L141" s="9" t="n"/>
      <c r="M141" s="9" t="n"/>
      <c r="N141" s="9" t="n"/>
      <c r="O141" s="9" t="n"/>
      <c r="P141" s="11" t="n"/>
      <c r="Q141" s="8" t="n"/>
      <c r="R141" s="9" t="n"/>
      <c r="S141" s="9" t="n"/>
      <c r="T141" s="12">
        <f>IF(OR(B141&lt;&gt;"",E141&lt;&gt;""),IF(B141&lt;&gt;"",B141&amp;IF(E141&lt;&gt;""," ("&amp;TRIM(D141&amp;" "&amp;E141)&amp;")",""),TRIM(D141&amp;" "&amp;E141)),"")</f>
        <v/>
      </c>
      <c r="U141" s="12">
        <f>IF(NOT(OR(B141&lt;&gt;"",E141&lt;&gt;"")),"",IF(E141="","Sehr geehrte Damen und Herren,",IF(C141="Frau","Sehr geehrte Frau "&amp;E141&amp;",",IF(C141="Herr","Sehr geehrter Herr "&amp;E141&amp;",","Guten Tag "&amp;TRIM(D141&amp;" "&amp;E141)&amp;","))))</f>
        <v/>
      </c>
      <c r="V141" s="13">
        <f>IF(T141="","",COUNTIF(Kontakte!$B$6:$B$1505,T141))</f>
        <v/>
      </c>
      <c r="W141" s="14">
        <f>IF(N(V141)=0,"",SUMPRODUCT(MAX((Kontakte!$B$6:$B$1505=T141)*Kontakte!$A$6:$A$1505)))</f>
        <v/>
      </c>
      <c r="X141" s="12">
        <f>IF(T141="","",IF(COUNTIF(T$7:T$506,T141)&gt;1,"doppelt angelegt?",IF(L141="","",IF(ISERROR(FIND(".",L141,FIND("@",L141)+2)),"E-Mail prüfen",""))))</f>
        <v/>
      </c>
    </row>
    <row r="142">
      <c r="A142" s="8" t="n"/>
      <c r="B142" s="9" t="n"/>
      <c r="C142" s="10" t="n"/>
      <c r="D142" s="9" t="n"/>
      <c r="E142" s="9" t="n"/>
      <c r="F142" s="9" t="n"/>
      <c r="G142" s="10" t="n"/>
      <c r="H142" s="9" t="n"/>
      <c r="I142" s="9" t="n"/>
      <c r="J142" s="9" t="n"/>
      <c r="K142" s="9" t="n"/>
      <c r="L142" s="9" t="n"/>
      <c r="M142" s="9" t="n"/>
      <c r="N142" s="9" t="n"/>
      <c r="O142" s="9" t="n"/>
      <c r="P142" s="11" t="n"/>
      <c r="Q142" s="8" t="n"/>
      <c r="R142" s="9" t="n"/>
      <c r="S142" s="9" t="n"/>
      <c r="T142" s="12">
        <f>IF(OR(B142&lt;&gt;"",E142&lt;&gt;""),IF(B142&lt;&gt;"",B142&amp;IF(E142&lt;&gt;""," ("&amp;TRIM(D142&amp;" "&amp;E142)&amp;")",""),TRIM(D142&amp;" "&amp;E142)),"")</f>
        <v/>
      </c>
      <c r="U142" s="12">
        <f>IF(NOT(OR(B142&lt;&gt;"",E142&lt;&gt;"")),"",IF(E142="","Sehr geehrte Damen und Herren,",IF(C142="Frau","Sehr geehrte Frau "&amp;E142&amp;",",IF(C142="Herr","Sehr geehrter Herr "&amp;E142&amp;",","Guten Tag "&amp;TRIM(D142&amp;" "&amp;E142)&amp;","))))</f>
        <v/>
      </c>
      <c r="V142" s="13">
        <f>IF(T142="","",COUNTIF(Kontakte!$B$6:$B$1505,T142))</f>
        <v/>
      </c>
      <c r="W142" s="14">
        <f>IF(N(V142)=0,"",SUMPRODUCT(MAX((Kontakte!$B$6:$B$1505=T142)*Kontakte!$A$6:$A$1505)))</f>
        <v/>
      </c>
      <c r="X142" s="12">
        <f>IF(T142="","",IF(COUNTIF(T$7:T$506,T142)&gt;1,"doppelt angelegt?",IF(L142="","",IF(ISERROR(FIND(".",L142,FIND("@",L142)+2)),"E-Mail prüfen",""))))</f>
        <v/>
      </c>
    </row>
    <row r="143">
      <c r="A143" s="8" t="n"/>
      <c r="B143" s="9" t="n"/>
      <c r="C143" s="10" t="n"/>
      <c r="D143" s="9" t="n"/>
      <c r="E143" s="9" t="n"/>
      <c r="F143" s="9" t="n"/>
      <c r="G143" s="10" t="n"/>
      <c r="H143" s="9" t="n"/>
      <c r="I143" s="9" t="n"/>
      <c r="J143" s="9" t="n"/>
      <c r="K143" s="9" t="n"/>
      <c r="L143" s="9" t="n"/>
      <c r="M143" s="9" t="n"/>
      <c r="N143" s="9" t="n"/>
      <c r="O143" s="9" t="n"/>
      <c r="P143" s="11" t="n"/>
      <c r="Q143" s="8" t="n"/>
      <c r="R143" s="9" t="n"/>
      <c r="S143" s="9" t="n"/>
      <c r="T143" s="12">
        <f>IF(OR(B143&lt;&gt;"",E143&lt;&gt;""),IF(B143&lt;&gt;"",B143&amp;IF(E143&lt;&gt;""," ("&amp;TRIM(D143&amp;" "&amp;E143)&amp;")",""),TRIM(D143&amp;" "&amp;E143)),"")</f>
        <v/>
      </c>
      <c r="U143" s="12">
        <f>IF(NOT(OR(B143&lt;&gt;"",E143&lt;&gt;"")),"",IF(E143="","Sehr geehrte Damen und Herren,",IF(C143="Frau","Sehr geehrte Frau "&amp;E143&amp;",",IF(C143="Herr","Sehr geehrter Herr "&amp;E143&amp;",","Guten Tag "&amp;TRIM(D143&amp;" "&amp;E143)&amp;","))))</f>
        <v/>
      </c>
      <c r="V143" s="13">
        <f>IF(T143="","",COUNTIF(Kontakte!$B$6:$B$1505,T143))</f>
        <v/>
      </c>
      <c r="W143" s="14">
        <f>IF(N(V143)=0,"",SUMPRODUCT(MAX((Kontakte!$B$6:$B$1505=T143)*Kontakte!$A$6:$A$1505)))</f>
        <v/>
      </c>
      <c r="X143" s="12">
        <f>IF(T143="","",IF(COUNTIF(T$7:T$506,T143)&gt;1,"doppelt angelegt?",IF(L143="","",IF(ISERROR(FIND(".",L143,FIND("@",L143)+2)),"E-Mail prüfen",""))))</f>
        <v/>
      </c>
    </row>
    <row r="144">
      <c r="A144" s="8" t="n"/>
      <c r="B144" s="9" t="n"/>
      <c r="C144" s="10" t="n"/>
      <c r="D144" s="9" t="n"/>
      <c r="E144" s="9" t="n"/>
      <c r="F144" s="9" t="n"/>
      <c r="G144" s="10" t="n"/>
      <c r="H144" s="9" t="n"/>
      <c r="I144" s="9" t="n"/>
      <c r="J144" s="9" t="n"/>
      <c r="K144" s="9" t="n"/>
      <c r="L144" s="9" t="n"/>
      <c r="M144" s="9" t="n"/>
      <c r="N144" s="9" t="n"/>
      <c r="O144" s="9" t="n"/>
      <c r="P144" s="11" t="n"/>
      <c r="Q144" s="8" t="n"/>
      <c r="R144" s="9" t="n"/>
      <c r="S144" s="9" t="n"/>
      <c r="T144" s="12">
        <f>IF(OR(B144&lt;&gt;"",E144&lt;&gt;""),IF(B144&lt;&gt;"",B144&amp;IF(E144&lt;&gt;""," ("&amp;TRIM(D144&amp;" "&amp;E144)&amp;")",""),TRIM(D144&amp;" "&amp;E144)),"")</f>
        <v/>
      </c>
      <c r="U144" s="12">
        <f>IF(NOT(OR(B144&lt;&gt;"",E144&lt;&gt;"")),"",IF(E144="","Sehr geehrte Damen und Herren,",IF(C144="Frau","Sehr geehrte Frau "&amp;E144&amp;",",IF(C144="Herr","Sehr geehrter Herr "&amp;E144&amp;",","Guten Tag "&amp;TRIM(D144&amp;" "&amp;E144)&amp;","))))</f>
        <v/>
      </c>
      <c r="V144" s="13">
        <f>IF(T144="","",COUNTIF(Kontakte!$B$6:$B$1505,T144))</f>
        <v/>
      </c>
      <c r="W144" s="14">
        <f>IF(N(V144)=0,"",SUMPRODUCT(MAX((Kontakte!$B$6:$B$1505=T144)*Kontakte!$A$6:$A$1505)))</f>
        <v/>
      </c>
      <c r="X144" s="12">
        <f>IF(T144="","",IF(COUNTIF(T$7:T$506,T144)&gt;1,"doppelt angelegt?",IF(L144="","",IF(ISERROR(FIND(".",L144,FIND("@",L144)+2)),"E-Mail prüfen",""))))</f>
        <v/>
      </c>
    </row>
    <row r="145">
      <c r="A145" s="8" t="n"/>
      <c r="B145" s="9" t="n"/>
      <c r="C145" s="10" t="n"/>
      <c r="D145" s="9" t="n"/>
      <c r="E145" s="9" t="n"/>
      <c r="F145" s="9" t="n"/>
      <c r="G145" s="10" t="n"/>
      <c r="H145" s="9" t="n"/>
      <c r="I145" s="9" t="n"/>
      <c r="J145" s="9" t="n"/>
      <c r="K145" s="9" t="n"/>
      <c r="L145" s="9" t="n"/>
      <c r="M145" s="9" t="n"/>
      <c r="N145" s="9" t="n"/>
      <c r="O145" s="9" t="n"/>
      <c r="P145" s="11" t="n"/>
      <c r="Q145" s="8" t="n"/>
      <c r="R145" s="9" t="n"/>
      <c r="S145" s="9" t="n"/>
      <c r="T145" s="12">
        <f>IF(OR(B145&lt;&gt;"",E145&lt;&gt;""),IF(B145&lt;&gt;"",B145&amp;IF(E145&lt;&gt;""," ("&amp;TRIM(D145&amp;" "&amp;E145)&amp;")",""),TRIM(D145&amp;" "&amp;E145)),"")</f>
        <v/>
      </c>
      <c r="U145" s="12">
        <f>IF(NOT(OR(B145&lt;&gt;"",E145&lt;&gt;"")),"",IF(E145="","Sehr geehrte Damen und Herren,",IF(C145="Frau","Sehr geehrte Frau "&amp;E145&amp;",",IF(C145="Herr","Sehr geehrter Herr "&amp;E145&amp;",","Guten Tag "&amp;TRIM(D145&amp;" "&amp;E145)&amp;","))))</f>
        <v/>
      </c>
      <c r="V145" s="13">
        <f>IF(T145="","",COUNTIF(Kontakte!$B$6:$B$1505,T145))</f>
        <v/>
      </c>
      <c r="W145" s="14">
        <f>IF(N(V145)=0,"",SUMPRODUCT(MAX((Kontakte!$B$6:$B$1505=T145)*Kontakte!$A$6:$A$1505)))</f>
        <v/>
      </c>
      <c r="X145" s="12">
        <f>IF(T145="","",IF(COUNTIF(T$7:T$506,T145)&gt;1,"doppelt angelegt?",IF(L145="","",IF(ISERROR(FIND(".",L145,FIND("@",L145)+2)),"E-Mail prüfen",""))))</f>
        <v/>
      </c>
    </row>
    <row r="146">
      <c r="A146" s="8" t="n"/>
      <c r="B146" s="9" t="n"/>
      <c r="C146" s="10" t="n"/>
      <c r="D146" s="9" t="n"/>
      <c r="E146" s="9" t="n"/>
      <c r="F146" s="9" t="n"/>
      <c r="G146" s="10" t="n"/>
      <c r="H146" s="9" t="n"/>
      <c r="I146" s="9" t="n"/>
      <c r="J146" s="9" t="n"/>
      <c r="K146" s="9" t="n"/>
      <c r="L146" s="9" t="n"/>
      <c r="M146" s="9" t="n"/>
      <c r="N146" s="9" t="n"/>
      <c r="O146" s="9" t="n"/>
      <c r="P146" s="11" t="n"/>
      <c r="Q146" s="8" t="n"/>
      <c r="R146" s="9" t="n"/>
      <c r="S146" s="9" t="n"/>
      <c r="T146" s="12">
        <f>IF(OR(B146&lt;&gt;"",E146&lt;&gt;""),IF(B146&lt;&gt;"",B146&amp;IF(E146&lt;&gt;""," ("&amp;TRIM(D146&amp;" "&amp;E146)&amp;")",""),TRIM(D146&amp;" "&amp;E146)),"")</f>
        <v/>
      </c>
      <c r="U146" s="12">
        <f>IF(NOT(OR(B146&lt;&gt;"",E146&lt;&gt;"")),"",IF(E146="","Sehr geehrte Damen und Herren,",IF(C146="Frau","Sehr geehrte Frau "&amp;E146&amp;",",IF(C146="Herr","Sehr geehrter Herr "&amp;E146&amp;",","Guten Tag "&amp;TRIM(D146&amp;" "&amp;E146)&amp;","))))</f>
        <v/>
      </c>
      <c r="V146" s="13">
        <f>IF(T146="","",COUNTIF(Kontakte!$B$6:$B$1505,T146))</f>
        <v/>
      </c>
      <c r="W146" s="14">
        <f>IF(N(V146)=0,"",SUMPRODUCT(MAX((Kontakte!$B$6:$B$1505=T146)*Kontakte!$A$6:$A$1505)))</f>
        <v/>
      </c>
      <c r="X146" s="12">
        <f>IF(T146="","",IF(COUNTIF(T$7:T$506,T146)&gt;1,"doppelt angelegt?",IF(L146="","",IF(ISERROR(FIND(".",L146,FIND("@",L146)+2)),"E-Mail prüfen",""))))</f>
        <v/>
      </c>
    </row>
    <row r="147">
      <c r="A147" s="8" t="n"/>
      <c r="B147" s="9" t="n"/>
      <c r="C147" s="10" t="n"/>
      <c r="D147" s="9" t="n"/>
      <c r="E147" s="9" t="n"/>
      <c r="F147" s="9" t="n"/>
      <c r="G147" s="10" t="n"/>
      <c r="H147" s="9" t="n"/>
      <c r="I147" s="9" t="n"/>
      <c r="J147" s="9" t="n"/>
      <c r="K147" s="9" t="n"/>
      <c r="L147" s="9" t="n"/>
      <c r="M147" s="9" t="n"/>
      <c r="N147" s="9" t="n"/>
      <c r="O147" s="9" t="n"/>
      <c r="P147" s="11" t="n"/>
      <c r="Q147" s="8" t="n"/>
      <c r="R147" s="9" t="n"/>
      <c r="S147" s="9" t="n"/>
      <c r="T147" s="12">
        <f>IF(OR(B147&lt;&gt;"",E147&lt;&gt;""),IF(B147&lt;&gt;"",B147&amp;IF(E147&lt;&gt;""," ("&amp;TRIM(D147&amp;" "&amp;E147)&amp;")",""),TRIM(D147&amp;" "&amp;E147)),"")</f>
        <v/>
      </c>
      <c r="U147" s="12">
        <f>IF(NOT(OR(B147&lt;&gt;"",E147&lt;&gt;"")),"",IF(E147="","Sehr geehrte Damen und Herren,",IF(C147="Frau","Sehr geehrte Frau "&amp;E147&amp;",",IF(C147="Herr","Sehr geehrter Herr "&amp;E147&amp;",","Guten Tag "&amp;TRIM(D147&amp;" "&amp;E147)&amp;","))))</f>
        <v/>
      </c>
      <c r="V147" s="13">
        <f>IF(T147="","",COUNTIF(Kontakte!$B$6:$B$1505,T147))</f>
        <v/>
      </c>
      <c r="W147" s="14">
        <f>IF(N(V147)=0,"",SUMPRODUCT(MAX((Kontakte!$B$6:$B$1505=T147)*Kontakte!$A$6:$A$1505)))</f>
        <v/>
      </c>
      <c r="X147" s="12">
        <f>IF(T147="","",IF(COUNTIF(T$7:T$506,T147)&gt;1,"doppelt angelegt?",IF(L147="","",IF(ISERROR(FIND(".",L147,FIND("@",L147)+2)),"E-Mail prüfen",""))))</f>
        <v/>
      </c>
    </row>
    <row r="148">
      <c r="A148" s="8" t="n"/>
      <c r="B148" s="9" t="n"/>
      <c r="C148" s="10" t="n"/>
      <c r="D148" s="9" t="n"/>
      <c r="E148" s="9" t="n"/>
      <c r="F148" s="9" t="n"/>
      <c r="G148" s="10" t="n"/>
      <c r="H148" s="9" t="n"/>
      <c r="I148" s="9" t="n"/>
      <c r="J148" s="9" t="n"/>
      <c r="K148" s="9" t="n"/>
      <c r="L148" s="9" t="n"/>
      <c r="M148" s="9" t="n"/>
      <c r="N148" s="9" t="n"/>
      <c r="O148" s="9" t="n"/>
      <c r="P148" s="11" t="n"/>
      <c r="Q148" s="8" t="n"/>
      <c r="R148" s="9" t="n"/>
      <c r="S148" s="9" t="n"/>
      <c r="T148" s="12">
        <f>IF(OR(B148&lt;&gt;"",E148&lt;&gt;""),IF(B148&lt;&gt;"",B148&amp;IF(E148&lt;&gt;""," ("&amp;TRIM(D148&amp;" "&amp;E148)&amp;")",""),TRIM(D148&amp;" "&amp;E148)),"")</f>
        <v/>
      </c>
      <c r="U148" s="12">
        <f>IF(NOT(OR(B148&lt;&gt;"",E148&lt;&gt;"")),"",IF(E148="","Sehr geehrte Damen und Herren,",IF(C148="Frau","Sehr geehrte Frau "&amp;E148&amp;",",IF(C148="Herr","Sehr geehrter Herr "&amp;E148&amp;",","Guten Tag "&amp;TRIM(D148&amp;" "&amp;E148)&amp;","))))</f>
        <v/>
      </c>
      <c r="V148" s="13">
        <f>IF(T148="","",COUNTIF(Kontakte!$B$6:$B$1505,T148))</f>
        <v/>
      </c>
      <c r="W148" s="14">
        <f>IF(N(V148)=0,"",SUMPRODUCT(MAX((Kontakte!$B$6:$B$1505=T148)*Kontakte!$A$6:$A$1505)))</f>
        <v/>
      </c>
      <c r="X148" s="12">
        <f>IF(T148="","",IF(COUNTIF(T$7:T$506,T148)&gt;1,"doppelt angelegt?",IF(L148="","",IF(ISERROR(FIND(".",L148,FIND("@",L148)+2)),"E-Mail prüfen",""))))</f>
        <v/>
      </c>
    </row>
    <row r="149">
      <c r="A149" s="8" t="n"/>
      <c r="B149" s="9" t="n"/>
      <c r="C149" s="10" t="n"/>
      <c r="D149" s="9" t="n"/>
      <c r="E149" s="9" t="n"/>
      <c r="F149" s="9" t="n"/>
      <c r="G149" s="10" t="n"/>
      <c r="H149" s="9" t="n"/>
      <c r="I149" s="9" t="n"/>
      <c r="J149" s="9" t="n"/>
      <c r="K149" s="9" t="n"/>
      <c r="L149" s="9" t="n"/>
      <c r="M149" s="9" t="n"/>
      <c r="N149" s="9" t="n"/>
      <c r="O149" s="9" t="n"/>
      <c r="P149" s="11" t="n"/>
      <c r="Q149" s="8" t="n"/>
      <c r="R149" s="9" t="n"/>
      <c r="S149" s="9" t="n"/>
      <c r="T149" s="12">
        <f>IF(OR(B149&lt;&gt;"",E149&lt;&gt;""),IF(B149&lt;&gt;"",B149&amp;IF(E149&lt;&gt;""," ("&amp;TRIM(D149&amp;" "&amp;E149)&amp;")",""),TRIM(D149&amp;" "&amp;E149)),"")</f>
        <v/>
      </c>
      <c r="U149" s="12">
        <f>IF(NOT(OR(B149&lt;&gt;"",E149&lt;&gt;"")),"",IF(E149="","Sehr geehrte Damen und Herren,",IF(C149="Frau","Sehr geehrte Frau "&amp;E149&amp;",",IF(C149="Herr","Sehr geehrter Herr "&amp;E149&amp;",","Guten Tag "&amp;TRIM(D149&amp;" "&amp;E149)&amp;","))))</f>
        <v/>
      </c>
      <c r="V149" s="13">
        <f>IF(T149="","",COUNTIF(Kontakte!$B$6:$B$1505,T149))</f>
        <v/>
      </c>
      <c r="W149" s="14">
        <f>IF(N(V149)=0,"",SUMPRODUCT(MAX((Kontakte!$B$6:$B$1505=T149)*Kontakte!$A$6:$A$1505)))</f>
        <v/>
      </c>
      <c r="X149" s="12">
        <f>IF(T149="","",IF(COUNTIF(T$7:T$506,T149)&gt;1,"doppelt angelegt?",IF(L149="","",IF(ISERROR(FIND(".",L149,FIND("@",L149)+2)),"E-Mail prüfen",""))))</f>
        <v/>
      </c>
    </row>
    <row r="150">
      <c r="A150" s="8" t="n"/>
      <c r="B150" s="9" t="n"/>
      <c r="C150" s="10" t="n"/>
      <c r="D150" s="9" t="n"/>
      <c r="E150" s="9" t="n"/>
      <c r="F150" s="9" t="n"/>
      <c r="G150" s="10" t="n"/>
      <c r="H150" s="9" t="n"/>
      <c r="I150" s="9" t="n"/>
      <c r="J150" s="9" t="n"/>
      <c r="K150" s="9" t="n"/>
      <c r="L150" s="9" t="n"/>
      <c r="M150" s="9" t="n"/>
      <c r="N150" s="9" t="n"/>
      <c r="O150" s="9" t="n"/>
      <c r="P150" s="11" t="n"/>
      <c r="Q150" s="8" t="n"/>
      <c r="R150" s="9" t="n"/>
      <c r="S150" s="9" t="n"/>
      <c r="T150" s="12">
        <f>IF(OR(B150&lt;&gt;"",E150&lt;&gt;""),IF(B150&lt;&gt;"",B150&amp;IF(E150&lt;&gt;""," ("&amp;TRIM(D150&amp;" "&amp;E150)&amp;")",""),TRIM(D150&amp;" "&amp;E150)),"")</f>
        <v/>
      </c>
      <c r="U150" s="12">
        <f>IF(NOT(OR(B150&lt;&gt;"",E150&lt;&gt;"")),"",IF(E150="","Sehr geehrte Damen und Herren,",IF(C150="Frau","Sehr geehrte Frau "&amp;E150&amp;",",IF(C150="Herr","Sehr geehrter Herr "&amp;E150&amp;",","Guten Tag "&amp;TRIM(D150&amp;" "&amp;E150)&amp;","))))</f>
        <v/>
      </c>
      <c r="V150" s="13">
        <f>IF(T150="","",COUNTIF(Kontakte!$B$6:$B$1505,T150))</f>
        <v/>
      </c>
      <c r="W150" s="14">
        <f>IF(N(V150)=0,"",SUMPRODUCT(MAX((Kontakte!$B$6:$B$1505=T150)*Kontakte!$A$6:$A$1505)))</f>
        <v/>
      </c>
      <c r="X150" s="12">
        <f>IF(T150="","",IF(COUNTIF(T$7:T$506,T150)&gt;1,"doppelt angelegt?",IF(L150="","",IF(ISERROR(FIND(".",L150,FIND("@",L150)+2)),"E-Mail prüfen",""))))</f>
        <v/>
      </c>
    </row>
    <row r="151">
      <c r="A151" s="8" t="n"/>
      <c r="B151" s="9" t="n"/>
      <c r="C151" s="10" t="n"/>
      <c r="D151" s="9" t="n"/>
      <c r="E151" s="9" t="n"/>
      <c r="F151" s="9" t="n"/>
      <c r="G151" s="10" t="n"/>
      <c r="H151" s="9" t="n"/>
      <c r="I151" s="9" t="n"/>
      <c r="J151" s="9" t="n"/>
      <c r="K151" s="9" t="n"/>
      <c r="L151" s="9" t="n"/>
      <c r="M151" s="9" t="n"/>
      <c r="N151" s="9" t="n"/>
      <c r="O151" s="9" t="n"/>
      <c r="P151" s="11" t="n"/>
      <c r="Q151" s="8" t="n"/>
      <c r="R151" s="9" t="n"/>
      <c r="S151" s="9" t="n"/>
      <c r="T151" s="12">
        <f>IF(OR(B151&lt;&gt;"",E151&lt;&gt;""),IF(B151&lt;&gt;"",B151&amp;IF(E151&lt;&gt;""," ("&amp;TRIM(D151&amp;" "&amp;E151)&amp;")",""),TRIM(D151&amp;" "&amp;E151)),"")</f>
        <v/>
      </c>
      <c r="U151" s="12">
        <f>IF(NOT(OR(B151&lt;&gt;"",E151&lt;&gt;"")),"",IF(E151="","Sehr geehrte Damen und Herren,",IF(C151="Frau","Sehr geehrte Frau "&amp;E151&amp;",",IF(C151="Herr","Sehr geehrter Herr "&amp;E151&amp;",","Guten Tag "&amp;TRIM(D151&amp;" "&amp;E151)&amp;","))))</f>
        <v/>
      </c>
      <c r="V151" s="13">
        <f>IF(T151="","",COUNTIF(Kontakte!$B$6:$B$1505,T151))</f>
        <v/>
      </c>
      <c r="W151" s="14">
        <f>IF(N(V151)=0,"",SUMPRODUCT(MAX((Kontakte!$B$6:$B$1505=T151)*Kontakte!$A$6:$A$1505)))</f>
        <v/>
      </c>
      <c r="X151" s="12">
        <f>IF(T151="","",IF(COUNTIF(T$7:T$506,T151)&gt;1,"doppelt angelegt?",IF(L151="","",IF(ISERROR(FIND(".",L151,FIND("@",L151)+2)),"E-Mail prüfen",""))))</f>
        <v/>
      </c>
    </row>
    <row r="152">
      <c r="A152" s="8" t="n"/>
      <c r="B152" s="9" t="n"/>
      <c r="C152" s="10" t="n"/>
      <c r="D152" s="9" t="n"/>
      <c r="E152" s="9" t="n"/>
      <c r="F152" s="9" t="n"/>
      <c r="G152" s="10" t="n"/>
      <c r="H152" s="9" t="n"/>
      <c r="I152" s="9" t="n"/>
      <c r="J152" s="9" t="n"/>
      <c r="K152" s="9" t="n"/>
      <c r="L152" s="9" t="n"/>
      <c r="M152" s="9" t="n"/>
      <c r="N152" s="9" t="n"/>
      <c r="O152" s="9" t="n"/>
      <c r="P152" s="11" t="n"/>
      <c r="Q152" s="8" t="n"/>
      <c r="R152" s="9" t="n"/>
      <c r="S152" s="9" t="n"/>
      <c r="T152" s="12">
        <f>IF(OR(B152&lt;&gt;"",E152&lt;&gt;""),IF(B152&lt;&gt;"",B152&amp;IF(E152&lt;&gt;""," ("&amp;TRIM(D152&amp;" "&amp;E152)&amp;")",""),TRIM(D152&amp;" "&amp;E152)),"")</f>
        <v/>
      </c>
      <c r="U152" s="12">
        <f>IF(NOT(OR(B152&lt;&gt;"",E152&lt;&gt;"")),"",IF(E152="","Sehr geehrte Damen und Herren,",IF(C152="Frau","Sehr geehrte Frau "&amp;E152&amp;",",IF(C152="Herr","Sehr geehrter Herr "&amp;E152&amp;",","Guten Tag "&amp;TRIM(D152&amp;" "&amp;E152)&amp;","))))</f>
        <v/>
      </c>
      <c r="V152" s="13">
        <f>IF(T152="","",COUNTIF(Kontakte!$B$6:$B$1505,T152))</f>
        <v/>
      </c>
      <c r="W152" s="14">
        <f>IF(N(V152)=0,"",SUMPRODUCT(MAX((Kontakte!$B$6:$B$1505=T152)*Kontakte!$A$6:$A$1505)))</f>
        <v/>
      </c>
      <c r="X152" s="12">
        <f>IF(T152="","",IF(COUNTIF(T$7:T$506,T152)&gt;1,"doppelt angelegt?",IF(L152="","",IF(ISERROR(FIND(".",L152,FIND("@",L152)+2)),"E-Mail prüfen",""))))</f>
        <v/>
      </c>
    </row>
    <row r="153">
      <c r="A153" s="8" t="n"/>
      <c r="B153" s="9" t="n"/>
      <c r="C153" s="10" t="n"/>
      <c r="D153" s="9" t="n"/>
      <c r="E153" s="9" t="n"/>
      <c r="F153" s="9" t="n"/>
      <c r="G153" s="10" t="n"/>
      <c r="H153" s="9" t="n"/>
      <c r="I153" s="9" t="n"/>
      <c r="J153" s="9" t="n"/>
      <c r="K153" s="9" t="n"/>
      <c r="L153" s="9" t="n"/>
      <c r="M153" s="9" t="n"/>
      <c r="N153" s="9" t="n"/>
      <c r="O153" s="9" t="n"/>
      <c r="P153" s="11" t="n"/>
      <c r="Q153" s="8" t="n"/>
      <c r="R153" s="9" t="n"/>
      <c r="S153" s="9" t="n"/>
      <c r="T153" s="12">
        <f>IF(OR(B153&lt;&gt;"",E153&lt;&gt;""),IF(B153&lt;&gt;"",B153&amp;IF(E153&lt;&gt;""," ("&amp;TRIM(D153&amp;" "&amp;E153)&amp;")",""),TRIM(D153&amp;" "&amp;E153)),"")</f>
        <v/>
      </c>
      <c r="U153" s="12">
        <f>IF(NOT(OR(B153&lt;&gt;"",E153&lt;&gt;"")),"",IF(E153="","Sehr geehrte Damen und Herren,",IF(C153="Frau","Sehr geehrte Frau "&amp;E153&amp;",",IF(C153="Herr","Sehr geehrter Herr "&amp;E153&amp;",","Guten Tag "&amp;TRIM(D153&amp;" "&amp;E153)&amp;","))))</f>
        <v/>
      </c>
      <c r="V153" s="13">
        <f>IF(T153="","",COUNTIF(Kontakte!$B$6:$B$1505,T153))</f>
        <v/>
      </c>
      <c r="W153" s="14">
        <f>IF(N(V153)=0,"",SUMPRODUCT(MAX((Kontakte!$B$6:$B$1505=T153)*Kontakte!$A$6:$A$1505)))</f>
        <v/>
      </c>
      <c r="X153" s="12">
        <f>IF(T153="","",IF(COUNTIF(T$7:T$506,T153)&gt;1,"doppelt angelegt?",IF(L153="","",IF(ISERROR(FIND(".",L153,FIND("@",L153)+2)),"E-Mail prüfen",""))))</f>
        <v/>
      </c>
    </row>
    <row r="154">
      <c r="A154" s="8" t="n"/>
      <c r="B154" s="9" t="n"/>
      <c r="C154" s="10" t="n"/>
      <c r="D154" s="9" t="n"/>
      <c r="E154" s="9" t="n"/>
      <c r="F154" s="9" t="n"/>
      <c r="G154" s="10" t="n"/>
      <c r="H154" s="9" t="n"/>
      <c r="I154" s="9" t="n"/>
      <c r="J154" s="9" t="n"/>
      <c r="K154" s="9" t="n"/>
      <c r="L154" s="9" t="n"/>
      <c r="M154" s="9" t="n"/>
      <c r="N154" s="9" t="n"/>
      <c r="O154" s="9" t="n"/>
      <c r="P154" s="11" t="n"/>
      <c r="Q154" s="8" t="n"/>
      <c r="R154" s="9" t="n"/>
      <c r="S154" s="9" t="n"/>
      <c r="T154" s="12">
        <f>IF(OR(B154&lt;&gt;"",E154&lt;&gt;""),IF(B154&lt;&gt;"",B154&amp;IF(E154&lt;&gt;""," ("&amp;TRIM(D154&amp;" "&amp;E154)&amp;")",""),TRIM(D154&amp;" "&amp;E154)),"")</f>
        <v/>
      </c>
      <c r="U154" s="12">
        <f>IF(NOT(OR(B154&lt;&gt;"",E154&lt;&gt;"")),"",IF(E154="","Sehr geehrte Damen und Herren,",IF(C154="Frau","Sehr geehrte Frau "&amp;E154&amp;",",IF(C154="Herr","Sehr geehrter Herr "&amp;E154&amp;",","Guten Tag "&amp;TRIM(D154&amp;" "&amp;E154)&amp;","))))</f>
        <v/>
      </c>
      <c r="V154" s="13">
        <f>IF(T154="","",COUNTIF(Kontakte!$B$6:$B$1505,T154))</f>
        <v/>
      </c>
      <c r="W154" s="14">
        <f>IF(N(V154)=0,"",SUMPRODUCT(MAX((Kontakte!$B$6:$B$1505=T154)*Kontakte!$A$6:$A$1505)))</f>
        <v/>
      </c>
      <c r="X154" s="12">
        <f>IF(T154="","",IF(COUNTIF(T$7:T$506,T154)&gt;1,"doppelt angelegt?",IF(L154="","",IF(ISERROR(FIND(".",L154,FIND("@",L154)+2)),"E-Mail prüfen",""))))</f>
        <v/>
      </c>
    </row>
    <row r="155">
      <c r="A155" s="8" t="n"/>
      <c r="B155" s="9" t="n"/>
      <c r="C155" s="10" t="n"/>
      <c r="D155" s="9" t="n"/>
      <c r="E155" s="9" t="n"/>
      <c r="F155" s="9" t="n"/>
      <c r="G155" s="10" t="n"/>
      <c r="H155" s="9" t="n"/>
      <c r="I155" s="9" t="n"/>
      <c r="J155" s="9" t="n"/>
      <c r="K155" s="9" t="n"/>
      <c r="L155" s="9" t="n"/>
      <c r="M155" s="9" t="n"/>
      <c r="N155" s="9" t="n"/>
      <c r="O155" s="9" t="n"/>
      <c r="P155" s="11" t="n"/>
      <c r="Q155" s="8" t="n"/>
      <c r="R155" s="9" t="n"/>
      <c r="S155" s="9" t="n"/>
      <c r="T155" s="12">
        <f>IF(OR(B155&lt;&gt;"",E155&lt;&gt;""),IF(B155&lt;&gt;"",B155&amp;IF(E155&lt;&gt;""," ("&amp;TRIM(D155&amp;" "&amp;E155)&amp;")",""),TRIM(D155&amp;" "&amp;E155)),"")</f>
        <v/>
      </c>
      <c r="U155" s="12">
        <f>IF(NOT(OR(B155&lt;&gt;"",E155&lt;&gt;"")),"",IF(E155="","Sehr geehrte Damen und Herren,",IF(C155="Frau","Sehr geehrte Frau "&amp;E155&amp;",",IF(C155="Herr","Sehr geehrter Herr "&amp;E155&amp;",","Guten Tag "&amp;TRIM(D155&amp;" "&amp;E155)&amp;","))))</f>
        <v/>
      </c>
      <c r="V155" s="13">
        <f>IF(T155="","",COUNTIF(Kontakte!$B$6:$B$1505,T155))</f>
        <v/>
      </c>
      <c r="W155" s="14">
        <f>IF(N(V155)=0,"",SUMPRODUCT(MAX((Kontakte!$B$6:$B$1505=T155)*Kontakte!$A$6:$A$1505)))</f>
        <v/>
      </c>
      <c r="X155" s="12">
        <f>IF(T155="","",IF(COUNTIF(T$7:T$506,T155)&gt;1,"doppelt angelegt?",IF(L155="","",IF(ISERROR(FIND(".",L155,FIND("@",L155)+2)),"E-Mail prüfen",""))))</f>
        <v/>
      </c>
    </row>
    <row r="156">
      <c r="A156" s="8" t="n"/>
      <c r="B156" s="9" t="n"/>
      <c r="C156" s="10" t="n"/>
      <c r="D156" s="9" t="n"/>
      <c r="E156" s="9" t="n"/>
      <c r="F156" s="9" t="n"/>
      <c r="G156" s="10" t="n"/>
      <c r="H156" s="9" t="n"/>
      <c r="I156" s="9" t="n"/>
      <c r="J156" s="9" t="n"/>
      <c r="K156" s="9" t="n"/>
      <c r="L156" s="9" t="n"/>
      <c r="M156" s="9" t="n"/>
      <c r="N156" s="9" t="n"/>
      <c r="O156" s="9" t="n"/>
      <c r="P156" s="11" t="n"/>
      <c r="Q156" s="8" t="n"/>
      <c r="R156" s="9" t="n"/>
      <c r="S156" s="9" t="n"/>
      <c r="T156" s="12">
        <f>IF(OR(B156&lt;&gt;"",E156&lt;&gt;""),IF(B156&lt;&gt;"",B156&amp;IF(E156&lt;&gt;""," ("&amp;TRIM(D156&amp;" "&amp;E156)&amp;")",""),TRIM(D156&amp;" "&amp;E156)),"")</f>
        <v/>
      </c>
      <c r="U156" s="12">
        <f>IF(NOT(OR(B156&lt;&gt;"",E156&lt;&gt;"")),"",IF(E156="","Sehr geehrte Damen und Herren,",IF(C156="Frau","Sehr geehrte Frau "&amp;E156&amp;",",IF(C156="Herr","Sehr geehrter Herr "&amp;E156&amp;",","Guten Tag "&amp;TRIM(D156&amp;" "&amp;E156)&amp;","))))</f>
        <v/>
      </c>
      <c r="V156" s="13">
        <f>IF(T156="","",COUNTIF(Kontakte!$B$6:$B$1505,T156))</f>
        <v/>
      </c>
      <c r="W156" s="14">
        <f>IF(N(V156)=0,"",SUMPRODUCT(MAX((Kontakte!$B$6:$B$1505=T156)*Kontakte!$A$6:$A$1505)))</f>
        <v/>
      </c>
      <c r="X156" s="12">
        <f>IF(T156="","",IF(COUNTIF(T$7:T$506,T156)&gt;1,"doppelt angelegt?",IF(L156="","",IF(ISERROR(FIND(".",L156,FIND("@",L156)+2)),"E-Mail prüfen",""))))</f>
        <v/>
      </c>
    </row>
    <row r="157">
      <c r="A157" s="8" t="n"/>
      <c r="B157" s="9" t="n"/>
      <c r="C157" s="10" t="n"/>
      <c r="D157" s="9" t="n"/>
      <c r="E157" s="9" t="n"/>
      <c r="F157" s="9" t="n"/>
      <c r="G157" s="10" t="n"/>
      <c r="H157" s="9" t="n"/>
      <c r="I157" s="9" t="n"/>
      <c r="J157" s="9" t="n"/>
      <c r="K157" s="9" t="n"/>
      <c r="L157" s="9" t="n"/>
      <c r="M157" s="9" t="n"/>
      <c r="N157" s="9" t="n"/>
      <c r="O157" s="9" t="n"/>
      <c r="P157" s="11" t="n"/>
      <c r="Q157" s="8" t="n"/>
      <c r="R157" s="9" t="n"/>
      <c r="S157" s="9" t="n"/>
      <c r="T157" s="12">
        <f>IF(OR(B157&lt;&gt;"",E157&lt;&gt;""),IF(B157&lt;&gt;"",B157&amp;IF(E157&lt;&gt;""," ("&amp;TRIM(D157&amp;" "&amp;E157)&amp;")",""),TRIM(D157&amp;" "&amp;E157)),"")</f>
        <v/>
      </c>
      <c r="U157" s="12">
        <f>IF(NOT(OR(B157&lt;&gt;"",E157&lt;&gt;"")),"",IF(E157="","Sehr geehrte Damen und Herren,",IF(C157="Frau","Sehr geehrte Frau "&amp;E157&amp;",",IF(C157="Herr","Sehr geehrter Herr "&amp;E157&amp;",","Guten Tag "&amp;TRIM(D157&amp;" "&amp;E157)&amp;","))))</f>
        <v/>
      </c>
      <c r="V157" s="13">
        <f>IF(T157="","",COUNTIF(Kontakte!$B$6:$B$1505,T157))</f>
        <v/>
      </c>
      <c r="W157" s="14">
        <f>IF(N(V157)=0,"",SUMPRODUCT(MAX((Kontakte!$B$6:$B$1505=T157)*Kontakte!$A$6:$A$1505)))</f>
        <v/>
      </c>
      <c r="X157" s="12">
        <f>IF(T157="","",IF(COUNTIF(T$7:T$506,T157)&gt;1,"doppelt angelegt?",IF(L157="","",IF(ISERROR(FIND(".",L157,FIND("@",L157)+2)),"E-Mail prüfen",""))))</f>
        <v/>
      </c>
    </row>
    <row r="158">
      <c r="A158" s="8" t="n"/>
      <c r="B158" s="9" t="n"/>
      <c r="C158" s="10" t="n"/>
      <c r="D158" s="9" t="n"/>
      <c r="E158" s="9" t="n"/>
      <c r="F158" s="9" t="n"/>
      <c r="G158" s="10" t="n"/>
      <c r="H158" s="9" t="n"/>
      <c r="I158" s="9" t="n"/>
      <c r="J158" s="9" t="n"/>
      <c r="K158" s="9" t="n"/>
      <c r="L158" s="9" t="n"/>
      <c r="M158" s="9" t="n"/>
      <c r="N158" s="9" t="n"/>
      <c r="O158" s="9" t="n"/>
      <c r="P158" s="11" t="n"/>
      <c r="Q158" s="8" t="n"/>
      <c r="R158" s="9" t="n"/>
      <c r="S158" s="9" t="n"/>
      <c r="T158" s="12">
        <f>IF(OR(B158&lt;&gt;"",E158&lt;&gt;""),IF(B158&lt;&gt;"",B158&amp;IF(E158&lt;&gt;""," ("&amp;TRIM(D158&amp;" "&amp;E158)&amp;")",""),TRIM(D158&amp;" "&amp;E158)),"")</f>
        <v/>
      </c>
      <c r="U158" s="12">
        <f>IF(NOT(OR(B158&lt;&gt;"",E158&lt;&gt;"")),"",IF(E158="","Sehr geehrte Damen und Herren,",IF(C158="Frau","Sehr geehrte Frau "&amp;E158&amp;",",IF(C158="Herr","Sehr geehrter Herr "&amp;E158&amp;",","Guten Tag "&amp;TRIM(D158&amp;" "&amp;E158)&amp;","))))</f>
        <v/>
      </c>
      <c r="V158" s="13">
        <f>IF(T158="","",COUNTIF(Kontakte!$B$6:$B$1505,T158))</f>
        <v/>
      </c>
      <c r="W158" s="14">
        <f>IF(N(V158)=0,"",SUMPRODUCT(MAX((Kontakte!$B$6:$B$1505=T158)*Kontakte!$A$6:$A$1505)))</f>
        <v/>
      </c>
      <c r="X158" s="12">
        <f>IF(T158="","",IF(COUNTIF(T$7:T$506,T158)&gt;1,"doppelt angelegt?",IF(L158="","",IF(ISERROR(FIND(".",L158,FIND("@",L158)+2)),"E-Mail prüfen",""))))</f>
        <v/>
      </c>
    </row>
    <row r="159">
      <c r="A159" s="8" t="n"/>
      <c r="B159" s="9" t="n"/>
      <c r="C159" s="10" t="n"/>
      <c r="D159" s="9" t="n"/>
      <c r="E159" s="9" t="n"/>
      <c r="F159" s="9" t="n"/>
      <c r="G159" s="10" t="n"/>
      <c r="H159" s="9" t="n"/>
      <c r="I159" s="9" t="n"/>
      <c r="J159" s="9" t="n"/>
      <c r="K159" s="9" t="n"/>
      <c r="L159" s="9" t="n"/>
      <c r="M159" s="9" t="n"/>
      <c r="N159" s="9" t="n"/>
      <c r="O159" s="9" t="n"/>
      <c r="P159" s="11" t="n"/>
      <c r="Q159" s="8" t="n"/>
      <c r="R159" s="9" t="n"/>
      <c r="S159" s="9" t="n"/>
      <c r="T159" s="12">
        <f>IF(OR(B159&lt;&gt;"",E159&lt;&gt;""),IF(B159&lt;&gt;"",B159&amp;IF(E159&lt;&gt;""," ("&amp;TRIM(D159&amp;" "&amp;E159)&amp;")",""),TRIM(D159&amp;" "&amp;E159)),"")</f>
        <v/>
      </c>
      <c r="U159" s="12">
        <f>IF(NOT(OR(B159&lt;&gt;"",E159&lt;&gt;"")),"",IF(E159="","Sehr geehrte Damen und Herren,",IF(C159="Frau","Sehr geehrte Frau "&amp;E159&amp;",",IF(C159="Herr","Sehr geehrter Herr "&amp;E159&amp;",","Guten Tag "&amp;TRIM(D159&amp;" "&amp;E159)&amp;","))))</f>
        <v/>
      </c>
      <c r="V159" s="13">
        <f>IF(T159="","",COUNTIF(Kontakte!$B$6:$B$1505,T159))</f>
        <v/>
      </c>
      <c r="W159" s="14">
        <f>IF(N(V159)=0,"",SUMPRODUCT(MAX((Kontakte!$B$6:$B$1505=T159)*Kontakte!$A$6:$A$1505)))</f>
        <v/>
      </c>
      <c r="X159" s="12">
        <f>IF(T159="","",IF(COUNTIF(T$7:T$506,T159)&gt;1,"doppelt angelegt?",IF(L159="","",IF(ISERROR(FIND(".",L159,FIND("@",L159)+2)),"E-Mail prüfen",""))))</f>
        <v/>
      </c>
    </row>
    <row r="160">
      <c r="A160" s="8" t="n"/>
      <c r="B160" s="9" t="n"/>
      <c r="C160" s="10" t="n"/>
      <c r="D160" s="9" t="n"/>
      <c r="E160" s="9" t="n"/>
      <c r="F160" s="9" t="n"/>
      <c r="G160" s="10" t="n"/>
      <c r="H160" s="9" t="n"/>
      <c r="I160" s="9" t="n"/>
      <c r="J160" s="9" t="n"/>
      <c r="K160" s="9" t="n"/>
      <c r="L160" s="9" t="n"/>
      <c r="M160" s="9" t="n"/>
      <c r="N160" s="9" t="n"/>
      <c r="O160" s="9" t="n"/>
      <c r="P160" s="11" t="n"/>
      <c r="Q160" s="8" t="n"/>
      <c r="R160" s="9" t="n"/>
      <c r="S160" s="9" t="n"/>
      <c r="T160" s="12">
        <f>IF(OR(B160&lt;&gt;"",E160&lt;&gt;""),IF(B160&lt;&gt;"",B160&amp;IF(E160&lt;&gt;""," ("&amp;TRIM(D160&amp;" "&amp;E160)&amp;")",""),TRIM(D160&amp;" "&amp;E160)),"")</f>
        <v/>
      </c>
      <c r="U160" s="12">
        <f>IF(NOT(OR(B160&lt;&gt;"",E160&lt;&gt;"")),"",IF(E160="","Sehr geehrte Damen und Herren,",IF(C160="Frau","Sehr geehrte Frau "&amp;E160&amp;",",IF(C160="Herr","Sehr geehrter Herr "&amp;E160&amp;",","Guten Tag "&amp;TRIM(D160&amp;" "&amp;E160)&amp;","))))</f>
        <v/>
      </c>
      <c r="V160" s="13">
        <f>IF(T160="","",COUNTIF(Kontakte!$B$6:$B$1505,T160))</f>
        <v/>
      </c>
      <c r="W160" s="14">
        <f>IF(N(V160)=0,"",SUMPRODUCT(MAX((Kontakte!$B$6:$B$1505=T160)*Kontakte!$A$6:$A$1505)))</f>
        <v/>
      </c>
      <c r="X160" s="12">
        <f>IF(T160="","",IF(COUNTIF(T$7:T$506,T160)&gt;1,"doppelt angelegt?",IF(L160="","",IF(ISERROR(FIND(".",L160,FIND("@",L160)+2)),"E-Mail prüfen",""))))</f>
        <v/>
      </c>
    </row>
    <row r="161">
      <c r="A161" s="8" t="n"/>
      <c r="B161" s="9" t="n"/>
      <c r="C161" s="10" t="n"/>
      <c r="D161" s="9" t="n"/>
      <c r="E161" s="9" t="n"/>
      <c r="F161" s="9" t="n"/>
      <c r="G161" s="10" t="n"/>
      <c r="H161" s="9" t="n"/>
      <c r="I161" s="9" t="n"/>
      <c r="J161" s="9" t="n"/>
      <c r="K161" s="9" t="n"/>
      <c r="L161" s="9" t="n"/>
      <c r="M161" s="9" t="n"/>
      <c r="N161" s="9" t="n"/>
      <c r="O161" s="9" t="n"/>
      <c r="P161" s="11" t="n"/>
      <c r="Q161" s="8" t="n"/>
      <c r="R161" s="9" t="n"/>
      <c r="S161" s="9" t="n"/>
      <c r="T161" s="12">
        <f>IF(OR(B161&lt;&gt;"",E161&lt;&gt;""),IF(B161&lt;&gt;"",B161&amp;IF(E161&lt;&gt;""," ("&amp;TRIM(D161&amp;" "&amp;E161)&amp;")",""),TRIM(D161&amp;" "&amp;E161)),"")</f>
        <v/>
      </c>
      <c r="U161" s="12">
        <f>IF(NOT(OR(B161&lt;&gt;"",E161&lt;&gt;"")),"",IF(E161="","Sehr geehrte Damen und Herren,",IF(C161="Frau","Sehr geehrte Frau "&amp;E161&amp;",",IF(C161="Herr","Sehr geehrter Herr "&amp;E161&amp;",","Guten Tag "&amp;TRIM(D161&amp;" "&amp;E161)&amp;","))))</f>
        <v/>
      </c>
      <c r="V161" s="13">
        <f>IF(T161="","",COUNTIF(Kontakte!$B$6:$B$1505,T161))</f>
        <v/>
      </c>
      <c r="W161" s="14">
        <f>IF(N(V161)=0,"",SUMPRODUCT(MAX((Kontakte!$B$6:$B$1505=T161)*Kontakte!$A$6:$A$1505)))</f>
        <v/>
      </c>
      <c r="X161" s="12">
        <f>IF(T161="","",IF(COUNTIF(T$7:T$506,T161)&gt;1,"doppelt angelegt?",IF(L161="","",IF(ISERROR(FIND(".",L161,FIND("@",L161)+2)),"E-Mail prüfen",""))))</f>
        <v/>
      </c>
    </row>
    <row r="162">
      <c r="A162" s="8" t="n"/>
      <c r="B162" s="9" t="n"/>
      <c r="C162" s="10" t="n"/>
      <c r="D162" s="9" t="n"/>
      <c r="E162" s="9" t="n"/>
      <c r="F162" s="9" t="n"/>
      <c r="G162" s="10" t="n"/>
      <c r="H162" s="9" t="n"/>
      <c r="I162" s="9" t="n"/>
      <c r="J162" s="9" t="n"/>
      <c r="K162" s="9" t="n"/>
      <c r="L162" s="9" t="n"/>
      <c r="M162" s="9" t="n"/>
      <c r="N162" s="9" t="n"/>
      <c r="O162" s="9" t="n"/>
      <c r="P162" s="11" t="n"/>
      <c r="Q162" s="8" t="n"/>
      <c r="R162" s="9" t="n"/>
      <c r="S162" s="9" t="n"/>
      <c r="T162" s="12">
        <f>IF(OR(B162&lt;&gt;"",E162&lt;&gt;""),IF(B162&lt;&gt;"",B162&amp;IF(E162&lt;&gt;""," ("&amp;TRIM(D162&amp;" "&amp;E162)&amp;")",""),TRIM(D162&amp;" "&amp;E162)),"")</f>
        <v/>
      </c>
      <c r="U162" s="12">
        <f>IF(NOT(OR(B162&lt;&gt;"",E162&lt;&gt;"")),"",IF(E162="","Sehr geehrte Damen und Herren,",IF(C162="Frau","Sehr geehrte Frau "&amp;E162&amp;",",IF(C162="Herr","Sehr geehrter Herr "&amp;E162&amp;",","Guten Tag "&amp;TRIM(D162&amp;" "&amp;E162)&amp;","))))</f>
        <v/>
      </c>
      <c r="V162" s="13">
        <f>IF(T162="","",COUNTIF(Kontakte!$B$6:$B$1505,T162))</f>
        <v/>
      </c>
      <c r="W162" s="14">
        <f>IF(N(V162)=0,"",SUMPRODUCT(MAX((Kontakte!$B$6:$B$1505=T162)*Kontakte!$A$6:$A$1505)))</f>
        <v/>
      </c>
      <c r="X162" s="12">
        <f>IF(T162="","",IF(COUNTIF(T$7:T$506,T162)&gt;1,"doppelt angelegt?",IF(L162="","",IF(ISERROR(FIND(".",L162,FIND("@",L162)+2)),"E-Mail prüfen",""))))</f>
        <v/>
      </c>
    </row>
    <row r="163">
      <c r="A163" s="8" t="n"/>
      <c r="B163" s="9" t="n"/>
      <c r="C163" s="10" t="n"/>
      <c r="D163" s="9" t="n"/>
      <c r="E163" s="9" t="n"/>
      <c r="F163" s="9" t="n"/>
      <c r="G163" s="10" t="n"/>
      <c r="H163" s="9" t="n"/>
      <c r="I163" s="9" t="n"/>
      <c r="J163" s="9" t="n"/>
      <c r="K163" s="9" t="n"/>
      <c r="L163" s="9" t="n"/>
      <c r="M163" s="9" t="n"/>
      <c r="N163" s="9" t="n"/>
      <c r="O163" s="9" t="n"/>
      <c r="P163" s="11" t="n"/>
      <c r="Q163" s="8" t="n"/>
      <c r="R163" s="9" t="n"/>
      <c r="S163" s="9" t="n"/>
      <c r="T163" s="12">
        <f>IF(OR(B163&lt;&gt;"",E163&lt;&gt;""),IF(B163&lt;&gt;"",B163&amp;IF(E163&lt;&gt;""," ("&amp;TRIM(D163&amp;" "&amp;E163)&amp;")",""),TRIM(D163&amp;" "&amp;E163)),"")</f>
        <v/>
      </c>
      <c r="U163" s="12">
        <f>IF(NOT(OR(B163&lt;&gt;"",E163&lt;&gt;"")),"",IF(E163="","Sehr geehrte Damen und Herren,",IF(C163="Frau","Sehr geehrte Frau "&amp;E163&amp;",",IF(C163="Herr","Sehr geehrter Herr "&amp;E163&amp;",","Guten Tag "&amp;TRIM(D163&amp;" "&amp;E163)&amp;","))))</f>
        <v/>
      </c>
      <c r="V163" s="13">
        <f>IF(T163="","",COUNTIF(Kontakte!$B$6:$B$1505,T163))</f>
        <v/>
      </c>
      <c r="W163" s="14">
        <f>IF(N(V163)=0,"",SUMPRODUCT(MAX((Kontakte!$B$6:$B$1505=T163)*Kontakte!$A$6:$A$1505)))</f>
        <v/>
      </c>
      <c r="X163" s="12">
        <f>IF(T163="","",IF(COUNTIF(T$7:T$506,T163)&gt;1,"doppelt angelegt?",IF(L163="","",IF(ISERROR(FIND(".",L163,FIND("@",L163)+2)),"E-Mail prüfen",""))))</f>
        <v/>
      </c>
    </row>
    <row r="164">
      <c r="A164" s="8" t="n"/>
      <c r="B164" s="9" t="n"/>
      <c r="C164" s="10" t="n"/>
      <c r="D164" s="9" t="n"/>
      <c r="E164" s="9" t="n"/>
      <c r="F164" s="9" t="n"/>
      <c r="G164" s="10" t="n"/>
      <c r="H164" s="9" t="n"/>
      <c r="I164" s="9" t="n"/>
      <c r="J164" s="9" t="n"/>
      <c r="K164" s="9" t="n"/>
      <c r="L164" s="9" t="n"/>
      <c r="M164" s="9" t="n"/>
      <c r="N164" s="9" t="n"/>
      <c r="O164" s="9" t="n"/>
      <c r="P164" s="11" t="n"/>
      <c r="Q164" s="8" t="n"/>
      <c r="R164" s="9" t="n"/>
      <c r="S164" s="9" t="n"/>
      <c r="T164" s="12">
        <f>IF(OR(B164&lt;&gt;"",E164&lt;&gt;""),IF(B164&lt;&gt;"",B164&amp;IF(E164&lt;&gt;""," ("&amp;TRIM(D164&amp;" "&amp;E164)&amp;")",""),TRIM(D164&amp;" "&amp;E164)),"")</f>
        <v/>
      </c>
      <c r="U164" s="12">
        <f>IF(NOT(OR(B164&lt;&gt;"",E164&lt;&gt;"")),"",IF(E164="","Sehr geehrte Damen und Herren,",IF(C164="Frau","Sehr geehrte Frau "&amp;E164&amp;",",IF(C164="Herr","Sehr geehrter Herr "&amp;E164&amp;",","Guten Tag "&amp;TRIM(D164&amp;" "&amp;E164)&amp;","))))</f>
        <v/>
      </c>
      <c r="V164" s="13">
        <f>IF(T164="","",COUNTIF(Kontakte!$B$6:$B$1505,T164))</f>
        <v/>
      </c>
      <c r="W164" s="14">
        <f>IF(N(V164)=0,"",SUMPRODUCT(MAX((Kontakte!$B$6:$B$1505=T164)*Kontakte!$A$6:$A$1505)))</f>
        <v/>
      </c>
      <c r="X164" s="12">
        <f>IF(T164="","",IF(COUNTIF(T$7:T$506,T164)&gt;1,"doppelt angelegt?",IF(L164="","",IF(ISERROR(FIND(".",L164,FIND("@",L164)+2)),"E-Mail prüfen",""))))</f>
        <v/>
      </c>
    </row>
    <row r="165">
      <c r="A165" s="8" t="n"/>
      <c r="B165" s="9" t="n"/>
      <c r="C165" s="10" t="n"/>
      <c r="D165" s="9" t="n"/>
      <c r="E165" s="9" t="n"/>
      <c r="F165" s="9" t="n"/>
      <c r="G165" s="10" t="n"/>
      <c r="H165" s="9" t="n"/>
      <c r="I165" s="9" t="n"/>
      <c r="J165" s="9" t="n"/>
      <c r="K165" s="9" t="n"/>
      <c r="L165" s="9" t="n"/>
      <c r="M165" s="9" t="n"/>
      <c r="N165" s="9" t="n"/>
      <c r="O165" s="9" t="n"/>
      <c r="P165" s="11" t="n"/>
      <c r="Q165" s="8" t="n"/>
      <c r="R165" s="9" t="n"/>
      <c r="S165" s="9" t="n"/>
      <c r="T165" s="12">
        <f>IF(OR(B165&lt;&gt;"",E165&lt;&gt;""),IF(B165&lt;&gt;"",B165&amp;IF(E165&lt;&gt;""," ("&amp;TRIM(D165&amp;" "&amp;E165)&amp;")",""),TRIM(D165&amp;" "&amp;E165)),"")</f>
        <v/>
      </c>
      <c r="U165" s="12">
        <f>IF(NOT(OR(B165&lt;&gt;"",E165&lt;&gt;"")),"",IF(E165="","Sehr geehrte Damen und Herren,",IF(C165="Frau","Sehr geehrte Frau "&amp;E165&amp;",",IF(C165="Herr","Sehr geehrter Herr "&amp;E165&amp;",","Guten Tag "&amp;TRIM(D165&amp;" "&amp;E165)&amp;","))))</f>
        <v/>
      </c>
      <c r="V165" s="13">
        <f>IF(T165="","",COUNTIF(Kontakte!$B$6:$B$1505,T165))</f>
        <v/>
      </c>
      <c r="W165" s="14">
        <f>IF(N(V165)=0,"",SUMPRODUCT(MAX((Kontakte!$B$6:$B$1505=T165)*Kontakte!$A$6:$A$1505)))</f>
        <v/>
      </c>
      <c r="X165" s="12">
        <f>IF(T165="","",IF(COUNTIF(T$7:T$506,T165)&gt;1,"doppelt angelegt?",IF(L165="","",IF(ISERROR(FIND(".",L165,FIND("@",L165)+2)),"E-Mail prüfen",""))))</f>
        <v/>
      </c>
    </row>
    <row r="166">
      <c r="A166" s="8" t="n"/>
      <c r="B166" s="9" t="n"/>
      <c r="C166" s="10" t="n"/>
      <c r="D166" s="9" t="n"/>
      <c r="E166" s="9" t="n"/>
      <c r="F166" s="9" t="n"/>
      <c r="G166" s="10" t="n"/>
      <c r="H166" s="9" t="n"/>
      <c r="I166" s="9" t="n"/>
      <c r="J166" s="9" t="n"/>
      <c r="K166" s="9" t="n"/>
      <c r="L166" s="9" t="n"/>
      <c r="M166" s="9" t="n"/>
      <c r="N166" s="9" t="n"/>
      <c r="O166" s="9" t="n"/>
      <c r="P166" s="11" t="n"/>
      <c r="Q166" s="8" t="n"/>
      <c r="R166" s="9" t="n"/>
      <c r="S166" s="9" t="n"/>
      <c r="T166" s="12">
        <f>IF(OR(B166&lt;&gt;"",E166&lt;&gt;""),IF(B166&lt;&gt;"",B166&amp;IF(E166&lt;&gt;""," ("&amp;TRIM(D166&amp;" "&amp;E166)&amp;")",""),TRIM(D166&amp;" "&amp;E166)),"")</f>
        <v/>
      </c>
      <c r="U166" s="12">
        <f>IF(NOT(OR(B166&lt;&gt;"",E166&lt;&gt;"")),"",IF(E166="","Sehr geehrte Damen und Herren,",IF(C166="Frau","Sehr geehrte Frau "&amp;E166&amp;",",IF(C166="Herr","Sehr geehrter Herr "&amp;E166&amp;",","Guten Tag "&amp;TRIM(D166&amp;" "&amp;E166)&amp;","))))</f>
        <v/>
      </c>
      <c r="V166" s="13">
        <f>IF(T166="","",COUNTIF(Kontakte!$B$6:$B$1505,T166))</f>
        <v/>
      </c>
      <c r="W166" s="14">
        <f>IF(N(V166)=0,"",SUMPRODUCT(MAX((Kontakte!$B$6:$B$1505=T166)*Kontakte!$A$6:$A$1505)))</f>
        <v/>
      </c>
      <c r="X166" s="12">
        <f>IF(T166="","",IF(COUNTIF(T$7:T$506,T166)&gt;1,"doppelt angelegt?",IF(L166="","",IF(ISERROR(FIND(".",L166,FIND("@",L166)+2)),"E-Mail prüfen",""))))</f>
        <v/>
      </c>
    </row>
    <row r="167">
      <c r="A167" s="8" t="n"/>
      <c r="B167" s="9" t="n"/>
      <c r="C167" s="10" t="n"/>
      <c r="D167" s="9" t="n"/>
      <c r="E167" s="9" t="n"/>
      <c r="F167" s="9" t="n"/>
      <c r="G167" s="10" t="n"/>
      <c r="H167" s="9" t="n"/>
      <c r="I167" s="9" t="n"/>
      <c r="J167" s="9" t="n"/>
      <c r="K167" s="9" t="n"/>
      <c r="L167" s="9" t="n"/>
      <c r="M167" s="9" t="n"/>
      <c r="N167" s="9" t="n"/>
      <c r="O167" s="9" t="n"/>
      <c r="P167" s="11" t="n"/>
      <c r="Q167" s="8" t="n"/>
      <c r="R167" s="9" t="n"/>
      <c r="S167" s="9" t="n"/>
      <c r="T167" s="12">
        <f>IF(OR(B167&lt;&gt;"",E167&lt;&gt;""),IF(B167&lt;&gt;"",B167&amp;IF(E167&lt;&gt;""," ("&amp;TRIM(D167&amp;" "&amp;E167)&amp;")",""),TRIM(D167&amp;" "&amp;E167)),"")</f>
        <v/>
      </c>
      <c r="U167" s="12">
        <f>IF(NOT(OR(B167&lt;&gt;"",E167&lt;&gt;"")),"",IF(E167="","Sehr geehrte Damen und Herren,",IF(C167="Frau","Sehr geehrte Frau "&amp;E167&amp;",",IF(C167="Herr","Sehr geehrter Herr "&amp;E167&amp;",","Guten Tag "&amp;TRIM(D167&amp;" "&amp;E167)&amp;","))))</f>
        <v/>
      </c>
      <c r="V167" s="13">
        <f>IF(T167="","",COUNTIF(Kontakte!$B$6:$B$1505,T167))</f>
        <v/>
      </c>
      <c r="W167" s="14">
        <f>IF(N(V167)=0,"",SUMPRODUCT(MAX((Kontakte!$B$6:$B$1505=T167)*Kontakte!$A$6:$A$1505)))</f>
        <v/>
      </c>
      <c r="X167" s="12">
        <f>IF(T167="","",IF(COUNTIF(T$7:T$506,T167)&gt;1,"doppelt angelegt?",IF(L167="","",IF(ISERROR(FIND(".",L167,FIND("@",L167)+2)),"E-Mail prüfen",""))))</f>
        <v/>
      </c>
    </row>
    <row r="168">
      <c r="A168" s="8" t="n"/>
      <c r="B168" s="9" t="n"/>
      <c r="C168" s="10" t="n"/>
      <c r="D168" s="9" t="n"/>
      <c r="E168" s="9" t="n"/>
      <c r="F168" s="9" t="n"/>
      <c r="G168" s="10" t="n"/>
      <c r="H168" s="9" t="n"/>
      <c r="I168" s="9" t="n"/>
      <c r="J168" s="9" t="n"/>
      <c r="K168" s="9" t="n"/>
      <c r="L168" s="9" t="n"/>
      <c r="M168" s="9" t="n"/>
      <c r="N168" s="9" t="n"/>
      <c r="O168" s="9" t="n"/>
      <c r="P168" s="11" t="n"/>
      <c r="Q168" s="8" t="n"/>
      <c r="R168" s="9" t="n"/>
      <c r="S168" s="9" t="n"/>
      <c r="T168" s="12">
        <f>IF(OR(B168&lt;&gt;"",E168&lt;&gt;""),IF(B168&lt;&gt;"",B168&amp;IF(E168&lt;&gt;""," ("&amp;TRIM(D168&amp;" "&amp;E168)&amp;")",""),TRIM(D168&amp;" "&amp;E168)),"")</f>
        <v/>
      </c>
      <c r="U168" s="12">
        <f>IF(NOT(OR(B168&lt;&gt;"",E168&lt;&gt;"")),"",IF(E168="","Sehr geehrte Damen und Herren,",IF(C168="Frau","Sehr geehrte Frau "&amp;E168&amp;",",IF(C168="Herr","Sehr geehrter Herr "&amp;E168&amp;",","Guten Tag "&amp;TRIM(D168&amp;" "&amp;E168)&amp;","))))</f>
        <v/>
      </c>
      <c r="V168" s="13">
        <f>IF(T168="","",COUNTIF(Kontakte!$B$6:$B$1505,T168))</f>
        <v/>
      </c>
      <c r="W168" s="14">
        <f>IF(N(V168)=0,"",SUMPRODUCT(MAX((Kontakte!$B$6:$B$1505=T168)*Kontakte!$A$6:$A$1505)))</f>
        <v/>
      </c>
      <c r="X168" s="12">
        <f>IF(T168="","",IF(COUNTIF(T$7:T$506,T168)&gt;1,"doppelt angelegt?",IF(L168="","",IF(ISERROR(FIND(".",L168,FIND("@",L168)+2)),"E-Mail prüfen",""))))</f>
        <v/>
      </c>
    </row>
    <row r="169">
      <c r="A169" s="8" t="n"/>
      <c r="B169" s="9" t="n"/>
      <c r="C169" s="10" t="n"/>
      <c r="D169" s="9" t="n"/>
      <c r="E169" s="9" t="n"/>
      <c r="F169" s="9" t="n"/>
      <c r="G169" s="10" t="n"/>
      <c r="H169" s="9" t="n"/>
      <c r="I169" s="9" t="n"/>
      <c r="J169" s="9" t="n"/>
      <c r="K169" s="9" t="n"/>
      <c r="L169" s="9" t="n"/>
      <c r="M169" s="9" t="n"/>
      <c r="N169" s="9" t="n"/>
      <c r="O169" s="9" t="n"/>
      <c r="P169" s="11" t="n"/>
      <c r="Q169" s="8" t="n"/>
      <c r="R169" s="9" t="n"/>
      <c r="S169" s="9" t="n"/>
      <c r="T169" s="12">
        <f>IF(OR(B169&lt;&gt;"",E169&lt;&gt;""),IF(B169&lt;&gt;"",B169&amp;IF(E169&lt;&gt;""," ("&amp;TRIM(D169&amp;" "&amp;E169)&amp;")",""),TRIM(D169&amp;" "&amp;E169)),"")</f>
        <v/>
      </c>
      <c r="U169" s="12">
        <f>IF(NOT(OR(B169&lt;&gt;"",E169&lt;&gt;"")),"",IF(E169="","Sehr geehrte Damen und Herren,",IF(C169="Frau","Sehr geehrte Frau "&amp;E169&amp;",",IF(C169="Herr","Sehr geehrter Herr "&amp;E169&amp;",","Guten Tag "&amp;TRIM(D169&amp;" "&amp;E169)&amp;","))))</f>
        <v/>
      </c>
      <c r="V169" s="13">
        <f>IF(T169="","",COUNTIF(Kontakte!$B$6:$B$1505,T169))</f>
        <v/>
      </c>
      <c r="W169" s="14">
        <f>IF(N(V169)=0,"",SUMPRODUCT(MAX((Kontakte!$B$6:$B$1505=T169)*Kontakte!$A$6:$A$1505)))</f>
        <v/>
      </c>
      <c r="X169" s="12">
        <f>IF(T169="","",IF(COUNTIF(T$7:T$506,T169)&gt;1,"doppelt angelegt?",IF(L169="","",IF(ISERROR(FIND(".",L169,FIND("@",L169)+2)),"E-Mail prüfen",""))))</f>
        <v/>
      </c>
    </row>
    <row r="170">
      <c r="A170" s="8" t="n"/>
      <c r="B170" s="9" t="n"/>
      <c r="C170" s="10" t="n"/>
      <c r="D170" s="9" t="n"/>
      <c r="E170" s="9" t="n"/>
      <c r="F170" s="9" t="n"/>
      <c r="G170" s="10" t="n"/>
      <c r="H170" s="9" t="n"/>
      <c r="I170" s="9" t="n"/>
      <c r="J170" s="9" t="n"/>
      <c r="K170" s="9" t="n"/>
      <c r="L170" s="9" t="n"/>
      <c r="M170" s="9" t="n"/>
      <c r="N170" s="9" t="n"/>
      <c r="O170" s="9" t="n"/>
      <c r="P170" s="11" t="n"/>
      <c r="Q170" s="8" t="n"/>
      <c r="R170" s="9" t="n"/>
      <c r="S170" s="9" t="n"/>
      <c r="T170" s="12">
        <f>IF(OR(B170&lt;&gt;"",E170&lt;&gt;""),IF(B170&lt;&gt;"",B170&amp;IF(E170&lt;&gt;""," ("&amp;TRIM(D170&amp;" "&amp;E170)&amp;")",""),TRIM(D170&amp;" "&amp;E170)),"")</f>
        <v/>
      </c>
      <c r="U170" s="12">
        <f>IF(NOT(OR(B170&lt;&gt;"",E170&lt;&gt;"")),"",IF(E170="","Sehr geehrte Damen und Herren,",IF(C170="Frau","Sehr geehrte Frau "&amp;E170&amp;",",IF(C170="Herr","Sehr geehrter Herr "&amp;E170&amp;",","Guten Tag "&amp;TRIM(D170&amp;" "&amp;E170)&amp;","))))</f>
        <v/>
      </c>
      <c r="V170" s="13">
        <f>IF(T170="","",COUNTIF(Kontakte!$B$6:$B$1505,T170))</f>
        <v/>
      </c>
      <c r="W170" s="14">
        <f>IF(N(V170)=0,"",SUMPRODUCT(MAX((Kontakte!$B$6:$B$1505=T170)*Kontakte!$A$6:$A$1505)))</f>
        <v/>
      </c>
      <c r="X170" s="12">
        <f>IF(T170="","",IF(COUNTIF(T$7:T$506,T170)&gt;1,"doppelt angelegt?",IF(L170="","",IF(ISERROR(FIND(".",L170,FIND("@",L170)+2)),"E-Mail prüfen",""))))</f>
        <v/>
      </c>
    </row>
    <row r="171">
      <c r="A171" s="8" t="n"/>
      <c r="B171" s="9" t="n"/>
      <c r="C171" s="10" t="n"/>
      <c r="D171" s="9" t="n"/>
      <c r="E171" s="9" t="n"/>
      <c r="F171" s="9" t="n"/>
      <c r="G171" s="10" t="n"/>
      <c r="H171" s="9" t="n"/>
      <c r="I171" s="9" t="n"/>
      <c r="J171" s="9" t="n"/>
      <c r="K171" s="9" t="n"/>
      <c r="L171" s="9" t="n"/>
      <c r="M171" s="9" t="n"/>
      <c r="N171" s="9" t="n"/>
      <c r="O171" s="9" t="n"/>
      <c r="P171" s="11" t="n"/>
      <c r="Q171" s="8" t="n"/>
      <c r="R171" s="9" t="n"/>
      <c r="S171" s="9" t="n"/>
      <c r="T171" s="12">
        <f>IF(OR(B171&lt;&gt;"",E171&lt;&gt;""),IF(B171&lt;&gt;"",B171&amp;IF(E171&lt;&gt;""," ("&amp;TRIM(D171&amp;" "&amp;E171)&amp;")",""),TRIM(D171&amp;" "&amp;E171)),"")</f>
        <v/>
      </c>
      <c r="U171" s="12">
        <f>IF(NOT(OR(B171&lt;&gt;"",E171&lt;&gt;"")),"",IF(E171="","Sehr geehrte Damen und Herren,",IF(C171="Frau","Sehr geehrte Frau "&amp;E171&amp;",",IF(C171="Herr","Sehr geehrter Herr "&amp;E171&amp;",","Guten Tag "&amp;TRIM(D171&amp;" "&amp;E171)&amp;","))))</f>
        <v/>
      </c>
      <c r="V171" s="13">
        <f>IF(T171="","",COUNTIF(Kontakte!$B$6:$B$1505,T171))</f>
        <v/>
      </c>
      <c r="W171" s="14">
        <f>IF(N(V171)=0,"",SUMPRODUCT(MAX((Kontakte!$B$6:$B$1505=T171)*Kontakte!$A$6:$A$1505)))</f>
        <v/>
      </c>
      <c r="X171" s="12">
        <f>IF(T171="","",IF(COUNTIF(T$7:T$506,T171)&gt;1,"doppelt angelegt?",IF(L171="","",IF(ISERROR(FIND(".",L171,FIND("@",L171)+2)),"E-Mail prüfen",""))))</f>
        <v/>
      </c>
    </row>
    <row r="172">
      <c r="A172" s="8" t="n"/>
      <c r="B172" s="9" t="n"/>
      <c r="C172" s="10" t="n"/>
      <c r="D172" s="9" t="n"/>
      <c r="E172" s="9" t="n"/>
      <c r="F172" s="9" t="n"/>
      <c r="G172" s="10" t="n"/>
      <c r="H172" s="9" t="n"/>
      <c r="I172" s="9" t="n"/>
      <c r="J172" s="9" t="n"/>
      <c r="K172" s="9" t="n"/>
      <c r="L172" s="9" t="n"/>
      <c r="M172" s="9" t="n"/>
      <c r="N172" s="9" t="n"/>
      <c r="O172" s="9" t="n"/>
      <c r="P172" s="11" t="n"/>
      <c r="Q172" s="8" t="n"/>
      <c r="R172" s="9" t="n"/>
      <c r="S172" s="9" t="n"/>
      <c r="T172" s="12">
        <f>IF(OR(B172&lt;&gt;"",E172&lt;&gt;""),IF(B172&lt;&gt;"",B172&amp;IF(E172&lt;&gt;""," ("&amp;TRIM(D172&amp;" "&amp;E172)&amp;")",""),TRIM(D172&amp;" "&amp;E172)),"")</f>
        <v/>
      </c>
      <c r="U172" s="12">
        <f>IF(NOT(OR(B172&lt;&gt;"",E172&lt;&gt;"")),"",IF(E172="","Sehr geehrte Damen und Herren,",IF(C172="Frau","Sehr geehrte Frau "&amp;E172&amp;",",IF(C172="Herr","Sehr geehrter Herr "&amp;E172&amp;",","Guten Tag "&amp;TRIM(D172&amp;" "&amp;E172)&amp;","))))</f>
        <v/>
      </c>
      <c r="V172" s="13">
        <f>IF(T172="","",COUNTIF(Kontakte!$B$6:$B$1505,T172))</f>
        <v/>
      </c>
      <c r="W172" s="14">
        <f>IF(N(V172)=0,"",SUMPRODUCT(MAX((Kontakte!$B$6:$B$1505=T172)*Kontakte!$A$6:$A$1505)))</f>
        <v/>
      </c>
      <c r="X172" s="12">
        <f>IF(T172="","",IF(COUNTIF(T$7:T$506,T172)&gt;1,"doppelt angelegt?",IF(L172="","",IF(ISERROR(FIND(".",L172,FIND("@",L172)+2)),"E-Mail prüfen",""))))</f>
        <v/>
      </c>
    </row>
    <row r="173">
      <c r="A173" s="8" t="n"/>
      <c r="B173" s="9" t="n"/>
      <c r="C173" s="10" t="n"/>
      <c r="D173" s="9" t="n"/>
      <c r="E173" s="9" t="n"/>
      <c r="F173" s="9" t="n"/>
      <c r="G173" s="10" t="n"/>
      <c r="H173" s="9" t="n"/>
      <c r="I173" s="9" t="n"/>
      <c r="J173" s="9" t="n"/>
      <c r="K173" s="9" t="n"/>
      <c r="L173" s="9" t="n"/>
      <c r="M173" s="9" t="n"/>
      <c r="N173" s="9" t="n"/>
      <c r="O173" s="9" t="n"/>
      <c r="P173" s="11" t="n"/>
      <c r="Q173" s="8" t="n"/>
      <c r="R173" s="9" t="n"/>
      <c r="S173" s="9" t="n"/>
      <c r="T173" s="12">
        <f>IF(OR(B173&lt;&gt;"",E173&lt;&gt;""),IF(B173&lt;&gt;"",B173&amp;IF(E173&lt;&gt;""," ("&amp;TRIM(D173&amp;" "&amp;E173)&amp;")",""),TRIM(D173&amp;" "&amp;E173)),"")</f>
        <v/>
      </c>
      <c r="U173" s="12">
        <f>IF(NOT(OR(B173&lt;&gt;"",E173&lt;&gt;"")),"",IF(E173="","Sehr geehrte Damen und Herren,",IF(C173="Frau","Sehr geehrte Frau "&amp;E173&amp;",",IF(C173="Herr","Sehr geehrter Herr "&amp;E173&amp;",","Guten Tag "&amp;TRIM(D173&amp;" "&amp;E173)&amp;","))))</f>
        <v/>
      </c>
      <c r="V173" s="13">
        <f>IF(T173="","",COUNTIF(Kontakte!$B$6:$B$1505,T173))</f>
        <v/>
      </c>
      <c r="W173" s="14">
        <f>IF(N(V173)=0,"",SUMPRODUCT(MAX((Kontakte!$B$6:$B$1505=T173)*Kontakte!$A$6:$A$1505)))</f>
        <v/>
      </c>
      <c r="X173" s="12">
        <f>IF(T173="","",IF(COUNTIF(T$7:T$506,T173)&gt;1,"doppelt angelegt?",IF(L173="","",IF(ISERROR(FIND(".",L173,FIND("@",L173)+2)),"E-Mail prüfen",""))))</f>
        <v/>
      </c>
    </row>
    <row r="174">
      <c r="A174" s="8" t="n"/>
      <c r="B174" s="9" t="n"/>
      <c r="C174" s="10" t="n"/>
      <c r="D174" s="9" t="n"/>
      <c r="E174" s="9" t="n"/>
      <c r="F174" s="9" t="n"/>
      <c r="G174" s="10" t="n"/>
      <c r="H174" s="9" t="n"/>
      <c r="I174" s="9" t="n"/>
      <c r="J174" s="9" t="n"/>
      <c r="K174" s="9" t="n"/>
      <c r="L174" s="9" t="n"/>
      <c r="M174" s="9" t="n"/>
      <c r="N174" s="9" t="n"/>
      <c r="O174" s="9" t="n"/>
      <c r="P174" s="11" t="n"/>
      <c r="Q174" s="8" t="n"/>
      <c r="R174" s="9" t="n"/>
      <c r="S174" s="9" t="n"/>
      <c r="T174" s="12">
        <f>IF(OR(B174&lt;&gt;"",E174&lt;&gt;""),IF(B174&lt;&gt;"",B174&amp;IF(E174&lt;&gt;""," ("&amp;TRIM(D174&amp;" "&amp;E174)&amp;")",""),TRIM(D174&amp;" "&amp;E174)),"")</f>
        <v/>
      </c>
      <c r="U174" s="12">
        <f>IF(NOT(OR(B174&lt;&gt;"",E174&lt;&gt;"")),"",IF(E174="","Sehr geehrte Damen und Herren,",IF(C174="Frau","Sehr geehrte Frau "&amp;E174&amp;",",IF(C174="Herr","Sehr geehrter Herr "&amp;E174&amp;",","Guten Tag "&amp;TRIM(D174&amp;" "&amp;E174)&amp;","))))</f>
        <v/>
      </c>
      <c r="V174" s="13">
        <f>IF(T174="","",COUNTIF(Kontakte!$B$6:$B$1505,T174))</f>
        <v/>
      </c>
      <c r="W174" s="14">
        <f>IF(N(V174)=0,"",SUMPRODUCT(MAX((Kontakte!$B$6:$B$1505=T174)*Kontakte!$A$6:$A$1505)))</f>
        <v/>
      </c>
      <c r="X174" s="12">
        <f>IF(T174="","",IF(COUNTIF(T$7:T$506,T174)&gt;1,"doppelt angelegt?",IF(L174="","",IF(ISERROR(FIND(".",L174,FIND("@",L174)+2)),"E-Mail prüfen",""))))</f>
        <v/>
      </c>
    </row>
    <row r="175">
      <c r="A175" s="8" t="n"/>
      <c r="B175" s="9" t="n"/>
      <c r="C175" s="10" t="n"/>
      <c r="D175" s="9" t="n"/>
      <c r="E175" s="9" t="n"/>
      <c r="F175" s="9" t="n"/>
      <c r="G175" s="10" t="n"/>
      <c r="H175" s="9" t="n"/>
      <c r="I175" s="9" t="n"/>
      <c r="J175" s="9" t="n"/>
      <c r="K175" s="9" t="n"/>
      <c r="L175" s="9" t="n"/>
      <c r="M175" s="9" t="n"/>
      <c r="N175" s="9" t="n"/>
      <c r="O175" s="9" t="n"/>
      <c r="P175" s="11" t="n"/>
      <c r="Q175" s="8" t="n"/>
      <c r="R175" s="9" t="n"/>
      <c r="S175" s="9" t="n"/>
      <c r="T175" s="12">
        <f>IF(OR(B175&lt;&gt;"",E175&lt;&gt;""),IF(B175&lt;&gt;"",B175&amp;IF(E175&lt;&gt;""," ("&amp;TRIM(D175&amp;" "&amp;E175)&amp;")",""),TRIM(D175&amp;" "&amp;E175)),"")</f>
        <v/>
      </c>
      <c r="U175" s="12">
        <f>IF(NOT(OR(B175&lt;&gt;"",E175&lt;&gt;"")),"",IF(E175="","Sehr geehrte Damen und Herren,",IF(C175="Frau","Sehr geehrte Frau "&amp;E175&amp;",",IF(C175="Herr","Sehr geehrter Herr "&amp;E175&amp;",","Guten Tag "&amp;TRIM(D175&amp;" "&amp;E175)&amp;","))))</f>
        <v/>
      </c>
      <c r="V175" s="13">
        <f>IF(T175="","",COUNTIF(Kontakte!$B$6:$B$1505,T175))</f>
        <v/>
      </c>
      <c r="W175" s="14">
        <f>IF(N(V175)=0,"",SUMPRODUCT(MAX((Kontakte!$B$6:$B$1505=T175)*Kontakte!$A$6:$A$1505)))</f>
        <v/>
      </c>
      <c r="X175" s="12">
        <f>IF(T175="","",IF(COUNTIF(T$7:T$506,T175)&gt;1,"doppelt angelegt?",IF(L175="","",IF(ISERROR(FIND(".",L175,FIND("@",L175)+2)),"E-Mail prüfen",""))))</f>
        <v/>
      </c>
    </row>
    <row r="176">
      <c r="A176" s="8" t="n"/>
      <c r="B176" s="9" t="n"/>
      <c r="C176" s="10" t="n"/>
      <c r="D176" s="9" t="n"/>
      <c r="E176" s="9" t="n"/>
      <c r="F176" s="9" t="n"/>
      <c r="G176" s="10" t="n"/>
      <c r="H176" s="9" t="n"/>
      <c r="I176" s="9" t="n"/>
      <c r="J176" s="9" t="n"/>
      <c r="K176" s="9" t="n"/>
      <c r="L176" s="9" t="n"/>
      <c r="M176" s="9" t="n"/>
      <c r="N176" s="9" t="n"/>
      <c r="O176" s="9" t="n"/>
      <c r="P176" s="11" t="n"/>
      <c r="Q176" s="8" t="n"/>
      <c r="R176" s="9" t="n"/>
      <c r="S176" s="9" t="n"/>
      <c r="T176" s="12">
        <f>IF(OR(B176&lt;&gt;"",E176&lt;&gt;""),IF(B176&lt;&gt;"",B176&amp;IF(E176&lt;&gt;""," ("&amp;TRIM(D176&amp;" "&amp;E176)&amp;")",""),TRIM(D176&amp;" "&amp;E176)),"")</f>
        <v/>
      </c>
      <c r="U176" s="12">
        <f>IF(NOT(OR(B176&lt;&gt;"",E176&lt;&gt;"")),"",IF(E176="","Sehr geehrte Damen und Herren,",IF(C176="Frau","Sehr geehrte Frau "&amp;E176&amp;",",IF(C176="Herr","Sehr geehrter Herr "&amp;E176&amp;",","Guten Tag "&amp;TRIM(D176&amp;" "&amp;E176)&amp;","))))</f>
        <v/>
      </c>
      <c r="V176" s="13">
        <f>IF(T176="","",COUNTIF(Kontakte!$B$6:$B$1505,T176))</f>
        <v/>
      </c>
      <c r="W176" s="14">
        <f>IF(N(V176)=0,"",SUMPRODUCT(MAX((Kontakte!$B$6:$B$1505=T176)*Kontakte!$A$6:$A$1505)))</f>
        <v/>
      </c>
      <c r="X176" s="12">
        <f>IF(T176="","",IF(COUNTIF(T$7:T$506,T176)&gt;1,"doppelt angelegt?",IF(L176="","",IF(ISERROR(FIND(".",L176,FIND("@",L176)+2)),"E-Mail prüfen",""))))</f>
        <v/>
      </c>
    </row>
    <row r="177">
      <c r="A177" s="8" t="n"/>
      <c r="B177" s="9" t="n"/>
      <c r="C177" s="10" t="n"/>
      <c r="D177" s="9" t="n"/>
      <c r="E177" s="9" t="n"/>
      <c r="F177" s="9" t="n"/>
      <c r="G177" s="10" t="n"/>
      <c r="H177" s="9" t="n"/>
      <c r="I177" s="9" t="n"/>
      <c r="J177" s="9" t="n"/>
      <c r="K177" s="9" t="n"/>
      <c r="L177" s="9" t="n"/>
      <c r="M177" s="9" t="n"/>
      <c r="N177" s="9" t="n"/>
      <c r="O177" s="9" t="n"/>
      <c r="P177" s="11" t="n"/>
      <c r="Q177" s="8" t="n"/>
      <c r="R177" s="9" t="n"/>
      <c r="S177" s="9" t="n"/>
      <c r="T177" s="12">
        <f>IF(OR(B177&lt;&gt;"",E177&lt;&gt;""),IF(B177&lt;&gt;"",B177&amp;IF(E177&lt;&gt;""," ("&amp;TRIM(D177&amp;" "&amp;E177)&amp;")",""),TRIM(D177&amp;" "&amp;E177)),"")</f>
        <v/>
      </c>
      <c r="U177" s="12">
        <f>IF(NOT(OR(B177&lt;&gt;"",E177&lt;&gt;"")),"",IF(E177="","Sehr geehrte Damen und Herren,",IF(C177="Frau","Sehr geehrte Frau "&amp;E177&amp;",",IF(C177="Herr","Sehr geehrter Herr "&amp;E177&amp;",","Guten Tag "&amp;TRIM(D177&amp;" "&amp;E177)&amp;","))))</f>
        <v/>
      </c>
      <c r="V177" s="13">
        <f>IF(T177="","",COUNTIF(Kontakte!$B$6:$B$1505,T177))</f>
        <v/>
      </c>
      <c r="W177" s="14">
        <f>IF(N(V177)=0,"",SUMPRODUCT(MAX((Kontakte!$B$6:$B$1505=T177)*Kontakte!$A$6:$A$1505)))</f>
        <v/>
      </c>
      <c r="X177" s="12">
        <f>IF(T177="","",IF(COUNTIF(T$7:T$506,T177)&gt;1,"doppelt angelegt?",IF(L177="","",IF(ISERROR(FIND(".",L177,FIND("@",L177)+2)),"E-Mail prüfen",""))))</f>
        <v/>
      </c>
    </row>
    <row r="178">
      <c r="A178" s="8" t="n"/>
      <c r="B178" s="9" t="n"/>
      <c r="C178" s="10" t="n"/>
      <c r="D178" s="9" t="n"/>
      <c r="E178" s="9" t="n"/>
      <c r="F178" s="9" t="n"/>
      <c r="G178" s="10" t="n"/>
      <c r="H178" s="9" t="n"/>
      <c r="I178" s="9" t="n"/>
      <c r="J178" s="9" t="n"/>
      <c r="K178" s="9" t="n"/>
      <c r="L178" s="9" t="n"/>
      <c r="M178" s="9" t="n"/>
      <c r="N178" s="9" t="n"/>
      <c r="O178" s="9" t="n"/>
      <c r="P178" s="11" t="n"/>
      <c r="Q178" s="8" t="n"/>
      <c r="R178" s="9" t="n"/>
      <c r="S178" s="9" t="n"/>
      <c r="T178" s="12">
        <f>IF(OR(B178&lt;&gt;"",E178&lt;&gt;""),IF(B178&lt;&gt;"",B178&amp;IF(E178&lt;&gt;""," ("&amp;TRIM(D178&amp;" "&amp;E178)&amp;")",""),TRIM(D178&amp;" "&amp;E178)),"")</f>
        <v/>
      </c>
      <c r="U178" s="12">
        <f>IF(NOT(OR(B178&lt;&gt;"",E178&lt;&gt;"")),"",IF(E178="","Sehr geehrte Damen und Herren,",IF(C178="Frau","Sehr geehrte Frau "&amp;E178&amp;",",IF(C178="Herr","Sehr geehrter Herr "&amp;E178&amp;",","Guten Tag "&amp;TRIM(D178&amp;" "&amp;E178)&amp;","))))</f>
        <v/>
      </c>
      <c r="V178" s="13">
        <f>IF(T178="","",COUNTIF(Kontakte!$B$6:$B$1505,T178))</f>
        <v/>
      </c>
      <c r="W178" s="14">
        <f>IF(N(V178)=0,"",SUMPRODUCT(MAX((Kontakte!$B$6:$B$1505=T178)*Kontakte!$A$6:$A$1505)))</f>
        <v/>
      </c>
      <c r="X178" s="12">
        <f>IF(T178="","",IF(COUNTIF(T$7:T$506,T178)&gt;1,"doppelt angelegt?",IF(L178="","",IF(ISERROR(FIND(".",L178,FIND("@",L178)+2)),"E-Mail prüfen",""))))</f>
        <v/>
      </c>
    </row>
    <row r="179">
      <c r="A179" s="8" t="n"/>
      <c r="B179" s="9" t="n"/>
      <c r="C179" s="10" t="n"/>
      <c r="D179" s="9" t="n"/>
      <c r="E179" s="9" t="n"/>
      <c r="F179" s="9" t="n"/>
      <c r="G179" s="10" t="n"/>
      <c r="H179" s="9" t="n"/>
      <c r="I179" s="9" t="n"/>
      <c r="J179" s="9" t="n"/>
      <c r="K179" s="9" t="n"/>
      <c r="L179" s="9" t="n"/>
      <c r="M179" s="9" t="n"/>
      <c r="N179" s="9" t="n"/>
      <c r="O179" s="9" t="n"/>
      <c r="P179" s="11" t="n"/>
      <c r="Q179" s="8" t="n"/>
      <c r="R179" s="9" t="n"/>
      <c r="S179" s="9" t="n"/>
      <c r="T179" s="12">
        <f>IF(OR(B179&lt;&gt;"",E179&lt;&gt;""),IF(B179&lt;&gt;"",B179&amp;IF(E179&lt;&gt;""," ("&amp;TRIM(D179&amp;" "&amp;E179)&amp;")",""),TRIM(D179&amp;" "&amp;E179)),"")</f>
        <v/>
      </c>
      <c r="U179" s="12">
        <f>IF(NOT(OR(B179&lt;&gt;"",E179&lt;&gt;"")),"",IF(E179="","Sehr geehrte Damen und Herren,",IF(C179="Frau","Sehr geehrte Frau "&amp;E179&amp;",",IF(C179="Herr","Sehr geehrter Herr "&amp;E179&amp;",","Guten Tag "&amp;TRIM(D179&amp;" "&amp;E179)&amp;","))))</f>
        <v/>
      </c>
      <c r="V179" s="13">
        <f>IF(T179="","",COUNTIF(Kontakte!$B$6:$B$1505,T179))</f>
        <v/>
      </c>
      <c r="W179" s="14">
        <f>IF(N(V179)=0,"",SUMPRODUCT(MAX((Kontakte!$B$6:$B$1505=T179)*Kontakte!$A$6:$A$1505)))</f>
        <v/>
      </c>
      <c r="X179" s="12">
        <f>IF(T179="","",IF(COUNTIF(T$7:T$506,T179)&gt;1,"doppelt angelegt?",IF(L179="","",IF(ISERROR(FIND(".",L179,FIND("@",L179)+2)),"E-Mail prüfen",""))))</f>
        <v/>
      </c>
    </row>
    <row r="180">
      <c r="A180" s="8" t="n"/>
      <c r="B180" s="9" t="n"/>
      <c r="C180" s="10" t="n"/>
      <c r="D180" s="9" t="n"/>
      <c r="E180" s="9" t="n"/>
      <c r="F180" s="9" t="n"/>
      <c r="G180" s="10" t="n"/>
      <c r="H180" s="9" t="n"/>
      <c r="I180" s="9" t="n"/>
      <c r="J180" s="9" t="n"/>
      <c r="K180" s="9" t="n"/>
      <c r="L180" s="9" t="n"/>
      <c r="M180" s="9" t="n"/>
      <c r="N180" s="9" t="n"/>
      <c r="O180" s="9" t="n"/>
      <c r="P180" s="11" t="n"/>
      <c r="Q180" s="8" t="n"/>
      <c r="R180" s="9" t="n"/>
      <c r="S180" s="9" t="n"/>
      <c r="T180" s="12">
        <f>IF(OR(B180&lt;&gt;"",E180&lt;&gt;""),IF(B180&lt;&gt;"",B180&amp;IF(E180&lt;&gt;""," ("&amp;TRIM(D180&amp;" "&amp;E180)&amp;")",""),TRIM(D180&amp;" "&amp;E180)),"")</f>
        <v/>
      </c>
      <c r="U180" s="12">
        <f>IF(NOT(OR(B180&lt;&gt;"",E180&lt;&gt;"")),"",IF(E180="","Sehr geehrte Damen und Herren,",IF(C180="Frau","Sehr geehrte Frau "&amp;E180&amp;",",IF(C180="Herr","Sehr geehrter Herr "&amp;E180&amp;",","Guten Tag "&amp;TRIM(D180&amp;" "&amp;E180)&amp;","))))</f>
        <v/>
      </c>
      <c r="V180" s="13">
        <f>IF(T180="","",COUNTIF(Kontakte!$B$6:$B$1505,T180))</f>
        <v/>
      </c>
      <c r="W180" s="14">
        <f>IF(N(V180)=0,"",SUMPRODUCT(MAX((Kontakte!$B$6:$B$1505=T180)*Kontakte!$A$6:$A$1505)))</f>
        <v/>
      </c>
      <c r="X180" s="12">
        <f>IF(T180="","",IF(COUNTIF(T$7:T$506,T180)&gt;1,"doppelt angelegt?",IF(L180="","",IF(ISERROR(FIND(".",L180,FIND("@",L180)+2)),"E-Mail prüfen",""))))</f>
        <v/>
      </c>
    </row>
    <row r="181">
      <c r="A181" s="8" t="n"/>
      <c r="B181" s="9" t="n"/>
      <c r="C181" s="10" t="n"/>
      <c r="D181" s="9" t="n"/>
      <c r="E181" s="9" t="n"/>
      <c r="F181" s="9" t="n"/>
      <c r="G181" s="10" t="n"/>
      <c r="H181" s="9" t="n"/>
      <c r="I181" s="9" t="n"/>
      <c r="J181" s="9" t="n"/>
      <c r="K181" s="9" t="n"/>
      <c r="L181" s="9" t="n"/>
      <c r="M181" s="9" t="n"/>
      <c r="N181" s="9" t="n"/>
      <c r="O181" s="9" t="n"/>
      <c r="P181" s="11" t="n"/>
      <c r="Q181" s="8" t="n"/>
      <c r="R181" s="9" t="n"/>
      <c r="S181" s="9" t="n"/>
      <c r="T181" s="12">
        <f>IF(OR(B181&lt;&gt;"",E181&lt;&gt;""),IF(B181&lt;&gt;"",B181&amp;IF(E181&lt;&gt;""," ("&amp;TRIM(D181&amp;" "&amp;E181)&amp;")",""),TRIM(D181&amp;" "&amp;E181)),"")</f>
        <v/>
      </c>
      <c r="U181" s="12">
        <f>IF(NOT(OR(B181&lt;&gt;"",E181&lt;&gt;"")),"",IF(E181="","Sehr geehrte Damen und Herren,",IF(C181="Frau","Sehr geehrte Frau "&amp;E181&amp;",",IF(C181="Herr","Sehr geehrter Herr "&amp;E181&amp;",","Guten Tag "&amp;TRIM(D181&amp;" "&amp;E181)&amp;","))))</f>
        <v/>
      </c>
      <c r="V181" s="13">
        <f>IF(T181="","",COUNTIF(Kontakte!$B$6:$B$1505,T181))</f>
        <v/>
      </c>
      <c r="W181" s="14">
        <f>IF(N(V181)=0,"",SUMPRODUCT(MAX((Kontakte!$B$6:$B$1505=T181)*Kontakte!$A$6:$A$1505)))</f>
        <v/>
      </c>
      <c r="X181" s="12">
        <f>IF(T181="","",IF(COUNTIF(T$7:T$506,T181)&gt;1,"doppelt angelegt?",IF(L181="","",IF(ISERROR(FIND(".",L181,FIND("@",L181)+2)),"E-Mail prüfen",""))))</f>
        <v/>
      </c>
    </row>
    <row r="182">
      <c r="A182" s="8" t="n"/>
      <c r="B182" s="9" t="n"/>
      <c r="C182" s="10" t="n"/>
      <c r="D182" s="9" t="n"/>
      <c r="E182" s="9" t="n"/>
      <c r="F182" s="9" t="n"/>
      <c r="G182" s="10" t="n"/>
      <c r="H182" s="9" t="n"/>
      <c r="I182" s="9" t="n"/>
      <c r="J182" s="9" t="n"/>
      <c r="K182" s="9" t="n"/>
      <c r="L182" s="9" t="n"/>
      <c r="M182" s="9" t="n"/>
      <c r="N182" s="9" t="n"/>
      <c r="O182" s="9" t="n"/>
      <c r="P182" s="11" t="n"/>
      <c r="Q182" s="8" t="n"/>
      <c r="R182" s="9" t="n"/>
      <c r="S182" s="9" t="n"/>
      <c r="T182" s="12">
        <f>IF(OR(B182&lt;&gt;"",E182&lt;&gt;""),IF(B182&lt;&gt;"",B182&amp;IF(E182&lt;&gt;""," ("&amp;TRIM(D182&amp;" "&amp;E182)&amp;")",""),TRIM(D182&amp;" "&amp;E182)),"")</f>
        <v/>
      </c>
      <c r="U182" s="12">
        <f>IF(NOT(OR(B182&lt;&gt;"",E182&lt;&gt;"")),"",IF(E182="","Sehr geehrte Damen und Herren,",IF(C182="Frau","Sehr geehrte Frau "&amp;E182&amp;",",IF(C182="Herr","Sehr geehrter Herr "&amp;E182&amp;",","Guten Tag "&amp;TRIM(D182&amp;" "&amp;E182)&amp;","))))</f>
        <v/>
      </c>
      <c r="V182" s="13">
        <f>IF(T182="","",COUNTIF(Kontakte!$B$6:$B$1505,T182))</f>
        <v/>
      </c>
      <c r="W182" s="14">
        <f>IF(N(V182)=0,"",SUMPRODUCT(MAX((Kontakte!$B$6:$B$1505=T182)*Kontakte!$A$6:$A$1505)))</f>
        <v/>
      </c>
      <c r="X182" s="12">
        <f>IF(T182="","",IF(COUNTIF(T$7:T$506,T182)&gt;1,"doppelt angelegt?",IF(L182="","",IF(ISERROR(FIND(".",L182,FIND("@",L182)+2)),"E-Mail prüfen",""))))</f>
        <v/>
      </c>
    </row>
    <row r="183">
      <c r="A183" s="8" t="n"/>
      <c r="B183" s="9" t="n"/>
      <c r="C183" s="10" t="n"/>
      <c r="D183" s="9" t="n"/>
      <c r="E183" s="9" t="n"/>
      <c r="F183" s="9" t="n"/>
      <c r="G183" s="10" t="n"/>
      <c r="H183" s="9" t="n"/>
      <c r="I183" s="9" t="n"/>
      <c r="J183" s="9" t="n"/>
      <c r="K183" s="9" t="n"/>
      <c r="L183" s="9" t="n"/>
      <c r="M183" s="9" t="n"/>
      <c r="N183" s="9" t="n"/>
      <c r="O183" s="9" t="n"/>
      <c r="P183" s="11" t="n"/>
      <c r="Q183" s="8" t="n"/>
      <c r="R183" s="9" t="n"/>
      <c r="S183" s="9" t="n"/>
      <c r="T183" s="12">
        <f>IF(OR(B183&lt;&gt;"",E183&lt;&gt;""),IF(B183&lt;&gt;"",B183&amp;IF(E183&lt;&gt;""," ("&amp;TRIM(D183&amp;" "&amp;E183)&amp;")",""),TRIM(D183&amp;" "&amp;E183)),"")</f>
        <v/>
      </c>
      <c r="U183" s="12">
        <f>IF(NOT(OR(B183&lt;&gt;"",E183&lt;&gt;"")),"",IF(E183="","Sehr geehrte Damen und Herren,",IF(C183="Frau","Sehr geehrte Frau "&amp;E183&amp;",",IF(C183="Herr","Sehr geehrter Herr "&amp;E183&amp;",","Guten Tag "&amp;TRIM(D183&amp;" "&amp;E183)&amp;","))))</f>
        <v/>
      </c>
      <c r="V183" s="13">
        <f>IF(T183="","",COUNTIF(Kontakte!$B$6:$B$1505,T183))</f>
        <v/>
      </c>
      <c r="W183" s="14">
        <f>IF(N(V183)=0,"",SUMPRODUCT(MAX((Kontakte!$B$6:$B$1505=T183)*Kontakte!$A$6:$A$1505)))</f>
        <v/>
      </c>
      <c r="X183" s="12">
        <f>IF(T183="","",IF(COUNTIF(T$7:T$506,T183)&gt;1,"doppelt angelegt?",IF(L183="","",IF(ISERROR(FIND(".",L183,FIND("@",L183)+2)),"E-Mail prüfen",""))))</f>
        <v/>
      </c>
    </row>
    <row r="184">
      <c r="A184" s="8" t="n"/>
      <c r="B184" s="9" t="n"/>
      <c r="C184" s="10" t="n"/>
      <c r="D184" s="9" t="n"/>
      <c r="E184" s="9" t="n"/>
      <c r="F184" s="9" t="n"/>
      <c r="G184" s="10" t="n"/>
      <c r="H184" s="9" t="n"/>
      <c r="I184" s="9" t="n"/>
      <c r="J184" s="9" t="n"/>
      <c r="K184" s="9" t="n"/>
      <c r="L184" s="9" t="n"/>
      <c r="M184" s="9" t="n"/>
      <c r="N184" s="9" t="n"/>
      <c r="O184" s="9" t="n"/>
      <c r="P184" s="11" t="n"/>
      <c r="Q184" s="8" t="n"/>
      <c r="R184" s="9" t="n"/>
      <c r="S184" s="9" t="n"/>
      <c r="T184" s="12">
        <f>IF(OR(B184&lt;&gt;"",E184&lt;&gt;""),IF(B184&lt;&gt;"",B184&amp;IF(E184&lt;&gt;""," ("&amp;TRIM(D184&amp;" "&amp;E184)&amp;")",""),TRIM(D184&amp;" "&amp;E184)),"")</f>
        <v/>
      </c>
      <c r="U184" s="12">
        <f>IF(NOT(OR(B184&lt;&gt;"",E184&lt;&gt;"")),"",IF(E184="","Sehr geehrte Damen und Herren,",IF(C184="Frau","Sehr geehrte Frau "&amp;E184&amp;",",IF(C184="Herr","Sehr geehrter Herr "&amp;E184&amp;",","Guten Tag "&amp;TRIM(D184&amp;" "&amp;E184)&amp;","))))</f>
        <v/>
      </c>
      <c r="V184" s="13">
        <f>IF(T184="","",COUNTIF(Kontakte!$B$6:$B$1505,T184))</f>
        <v/>
      </c>
      <c r="W184" s="14">
        <f>IF(N(V184)=0,"",SUMPRODUCT(MAX((Kontakte!$B$6:$B$1505=T184)*Kontakte!$A$6:$A$1505)))</f>
        <v/>
      </c>
      <c r="X184" s="12">
        <f>IF(T184="","",IF(COUNTIF(T$7:T$506,T184)&gt;1,"doppelt angelegt?",IF(L184="","",IF(ISERROR(FIND(".",L184,FIND("@",L184)+2)),"E-Mail prüfen",""))))</f>
        <v/>
      </c>
    </row>
    <row r="185">
      <c r="A185" s="8" t="n"/>
      <c r="B185" s="9" t="n"/>
      <c r="C185" s="10" t="n"/>
      <c r="D185" s="9" t="n"/>
      <c r="E185" s="9" t="n"/>
      <c r="F185" s="9" t="n"/>
      <c r="G185" s="10" t="n"/>
      <c r="H185" s="9" t="n"/>
      <c r="I185" s="9" t="n"/>
      <c r="J185" s="9" t="n"/>
      <c r="K185" s="9" t="n"/>
      <c r="L185" s="9" t="n"/>
      <c r="M185" s="9" t="n"/>
      <c r="N185" s="9" t="n"/>
      <c r="O185" s="9" t="n"/>
      <c r="P185" s="11" t="n"/>
      <c r="Q185" s="8" t="n"/>
      <c r="R185" s="9" t="n"/>
      <c r="S185" s="9" t="n"/>
      <c r="T185" s="12">
        <f>IF(OR(B185&lt;&gt;"",E185&lt;&gt;""),IF(B185&lt;&gt;"",B185&amp;IF(E185&lt;&gt;""," ("&amp;TRIM(D185&amp;" "&amp;E185)&amp;")",""),TRIM(D185&amp;" "&amp;E185)),"")</f>
        <v/>
      </c>
      <c r="U185" s="12">
        <f>IF(NOT(OR(B185&lt;&gt;"",E185&lt;&gt;"")),"",IF(E185="","Sehr geehrte Damen und Herren,",IF(C185="Frau","Sehr geehrte Frau "&amp;E185&amp;",",IF(C185="Herr","Sehr geehrter Herr "&amp;E185&amp;",","Guten Tag "&amp;TRIM(D185&amp;" "&amp;E185)&amp;","))))</f>
        <v/>
      </c>
      <c r="V185" s="13">
        <f>IF(T185="","",COUNTIF(Kontakte!$B$6:$B$1505,T185))</f>
        <v/>
      </c>
      <c r="W185" s="14">
        <f>IF(N(V185)=0,"",SUMPRODUCT(MAX((Kontakte!$B$6:$B$1505=T185)*Kontakte!$A$6:$A$1505)))</f>
        <v/>
      </c>
      <c r="X185" s="12">
        <f>IF(T185="","",IF(COUNTIF(T$7:T$506,T185)&gt;1,"doppelt angelegt?",IF(L185="","",IF(ISERROR(FIND(".",L185,FIND("@",L185)+2)),"E-Mail prüfen",""))))</f>
        <v/>
      </c>
    </row>
    <row r="186">
      <c r="A186" s="8" t="n"/>
      <c r="B186" s="9" t="n"/>
      <c r="C186" s="10" t="n"/>
      <c r="D186" s="9" t="n"/>
      <c r="E186" s="9" t="n"/>
      <c r="F186" s="9" t="n"/>
      <c r="G186" s="10" t="n"/>
      <c r="H186" s="9" t="n"/>
      <c r="I186" s="9" t="n"/>
      <c r="J186" s="9" t="n"/>
      <c r="K186" s="9" t="n"/>
      <c r="L186" s="9" t="n"/>
      <c r="M186" s="9" t="n"/>
      <c r="N186" s="9" t="n"/>
      <c r="O186" s="9" t="n"/>
      <c r="P186" s="11" t="n"/>
      <c r="Q186" s="8" t="n"/>
      <c r="R186" s="9" t="n"/>
      <c r="S186" s="9" t="n"/>
      <c r="T186" s="12">
        <f>IF(OR(B186&lt;&gt;"",E186&lt;&gt;""),IF(B186&lt;&gt;"",B186&amp;IF(E186&lt;&gt;""," ("&amp;TRIM(D186&amp;" "&amp;E186)&amp;")",""),TRIM(D186&amp;" "&amp;E186)),"")</f>
        <v/>
      </c>
      <c r="U186" s="12">
        <f>IF(NOT(OR(B186&lt;&gt;"",E186&lt;&gt;"")),"",IF(E186="","Sehr geehrte Damen und Herren,",IF(C186="Frau","Sehr geehrte Frau "&amp;E186&amp;",",IF(C186="Herr","Sehr geehrter Herr "&amp;E186&amp;",","Guten Tag "&amp;TRIM(D186&amp;" "&amp;E186)&amp;","))))</f>
        <v/>
      </c>
      <c r="V186" s="13">
        <f>IF(T186="","",COUNTIF(Kontakte!$B$6:$B$1505,T186))</f>
        <v/>
      </c>
      <c r="W186" s="14">
        <f>IF(N(V186)=0,"",SUMPRODUCT(MAX((Kontakte!$B$6:$B$1505=T186)*Kontakte!$A$6:$A$1505)))</f>
        <v/>
      </c>
      <c r="X186" s="12">
        <f>IF(T186="","",IF(COUNTIF(T$7:T$506,T186)&gt;1,"doppelt angelegt?",IF(L186="","",IF(ISERROR(FIND(".",L186,FIND("@",L186)+2)),"E-Mail prüfen",""))))</f>
        <v/>
      </c>
    </row>
    <row r="187">
      <c r="A187" s="8" t="n"/>
      <c r="B187" s="9" t="n"/>
      <c r="C187" s="10" t="n"/>
      <c r="D187" s="9" t="n"/>
      <c r="E187" s="9" t="n"/>
      <c r="F187" s="9" t="n"/>
      <c r="G187" s="10" t="n"/>
      <c r="H187" s="9" t="n"/>
      <c r="I187" s="9" t="n"/>
      <c r="J187" s="9" t="n"/>
      <c r="K187" s="9" t="n"/>
      <c r="L187" s="9" t="n"/>
      <c r="M187" s="9" t="n"/>
      <c r="N187" s="9" t="n"/>
      <c r="O187" s="9" t="n"/>
      <c r="P187" s="11" t="n"/>
      <c r="Q187" s="8" t="n"/>
      <c r="R187" s="9" t="n"/>
      <c r="S187" s="9" t="n"/>
      <c r="T187" s="12">
        <f>IF(OR(B187&lt;&gt;"",E187&lt;&gt;""),IF(B187&lt;&gt;"",B187&amp;IF(E187&lt;&gt;""," ("&amp;TRIM(D187&amp;" "&amp;E187)&amp;")",""),TRIM(D187&amp;" "&amp;E187)),"")</f>
        <v/>
      </c>
      <c r="U187" s="12">
        <f>IF(NOT(OR(B187&lt;&gt;"",E187&lt;&gt;"")),"",IF(E187="","Sehr geehrte Damen und Herren,",IF(C187="Frau","Sehr geehrte Frau "&amp;E187&amp;",",IF(C187="Herr","Sehr geehrter Herr "&amp;E187&amp;",","Guten Tag "&amp;TRIM(D187&amp;" "&amp;E187)&amp;","))))</f>
        <v/>
      </c>
      <c r="V187" s="13">
        <f>IF(T187="","",COUNTIF(Kontakte!$B$6:$B$1505,T187))</f>
        <v/>
      </c>
      <c r="W187" s="14">
        <f>IF(N(V187)=0,"",SUMPRODUCT(MAX((Kontakte!$B$6:$B$1505=T187)*Kontakte!$A$6:$A$1505)))</f>
        <v/>
      </c>
      <c r="X187" s="12">
        <f>IF(T187="","",IF(COUNTIF(T$7:T$506,T187)&gt;1,"doppelt angelegt?",IF(L187="","",IF(ISERROR(FIND(".",L187,FIND("@",L187)+2)),"E-Mail prüfen",""))))</f>
        <v/>
      </c>
    </row>
    <row r="188">
      <c r="A188" s="8" t="n"/>
      <c r="B188" s="9" t="n"/>
      <c r="C188" s="10" t="n"/>
      <c r="D188" s="9" t="n"/>
      <c r="E188" s="9" t="n"/>
      <c r="F188" s="9" t="n"/>
      <c r="G188" s="10" t="n"/>
      <c r="H188" s="9" t="n"/>
      <c r="I188" s="9" t="n"/>
      <c r="J188" s="9" t="n"/>
      <c r="K188" s="9" t="n"/>
      <c r="L188" s="9" t="n"/>
      <c r="M188" s="9" t="n"/>
      <c r="N188" s="9" t="n"/>
      <c r="O188" s="9" t="n"/>
      <c r="P188" s="11" t="n"/>
      <c r="Q188" s="8" t="n"/>
      <c r="R188" s="9" t="n"/>
      <c r="S188" s="9" t="n"/>
      <c r="T188" s="12">
        <f>IF(OR(B188&lt;&gt;"",E188&lt;&gt;""),IF(B188&lt;&gt;"",B188&amp;IF(E188&lt;&gt;""," ("&amp;TRIM(D188&amp;" "&amp;E188)&amp;")",""),TRIM(D188&amp;" "&amp;E188)),"")</f>
        <v/>
      </c>
      <c r="U188" s="12">
        <f>IF(NOT(OR(B188&lt;&gt;"",E188&lt;&gt;"")),"",IF(E188="","Sehr geehrte Damen und Herren,",IF(C188="Frau","Sehr geehrte Frau "&amp;E188&amp;",",IF(C188="Herr","Sehr geehrter Herr "&amp;E188&amp;",","Guten Tag "&amp;TRIM(D188&amp;" "&amp;E188)&amp;","))))</f>
        <v/>
      </c>
      <c r="V188" s="13">
        <f>IF(T188="","",COUNTIF(Kontakte!$B$6:$B$1505,T188))</f>
        <v/>
      </c>
      <c r="W188" s="14">
        <f>IF(N(V188)=0,"",SUMPRODUCT(MAX((Kontakte!$B$6:$B$1505=T188)*Kontakte!$A$6:$A$1505)))</f>
        <v/>
      </c>
      <c r="X188" s="12">
        <f>IF(T188="","",IF(COUNTIF(T$7:T$506,T188)&gt;1,"doppelt angelegt?",IF(L188="","",IF(ISERROR(FIND(".",L188,FIND("@",L188)+2)),"E-Mail prüfen",""))))</f>
        <v/>
      </c>
    </row>
    <row r="189">
      <c r="A189" s="8" t="n"/>
      <c r="B189" s="9" t="n"/>
      <c r="C189" s="10" t="n"/>
      <c r="D189" s="9" t="n"/>
      <c r="E189" s="9" t="n"/>
      <c r="F189" s="9" t="n"/>
      <c r="G189" s="10" t="n"/>
      <c r="H189" s="9" t="n"/>
      <c r="I189" s="9" t="n"/>
      <c r="J189" s="9" t="n"/>
      <c r="K189" s="9" t="n"/>
      <c r="L189" s="9" t="n"/>
      <c r="M189" s="9" t="n"/>
      <c r="N189" s="9" t="n"/>
      <c r="O189" s="9" t="n"/>
      <c r="P189" s="11" t="n"/>
      <c r="Q189" s="8" t="n"/>
      <c r="R189" s="9" t="n"/>
      <c r="S189" s="9" t="n"/>
      <c r="T189" s="12">
        <f>IF(OR(B189&lt;&gt;"",E189&lt;&gt;""),IF(B189&lt;&gt;"",B189&amp;IF(E189&lt;&gt;""," ("&amp;TRIM(D189&amp;" "&amp;E189)&amp;")",""),TRIM(D189&amp;" "&amp;E189)),"")</f>
        <v/>
      </c>
      <c r="U189" s="12">
        <f>IF(NOT(OR(B189&lt;&gt;"",E189&lt;&gt;"")),"",IF(E189="","Sehr geehrte Damen und Herren,",IF(C189="Frau","Sehr geehrte Frau "&amp;E189&amp;",",IF(C189="Herr","Sehr geehrter Herr "&amp;E189&amp;",","Guten Tag "&amp;TRIM(D189&amp;" "&amp;E189)&amp;","))))</f>
        <v/>
      </c>
      <c r="V189" s="13">
        <f>IF(T189="","",COUNTIF(Kontakte!$B$6:$B$1505,T189))</f>
        <v/>
      </c>
      <c r="W189" s="14">
        <f>IF(N(V189)=0,"",SUMPRODUCT(MAX((Kontakte!$B$6:$B$1505=T189)*Kontakte!$A$6:$A$1505)))</f>
        <v/>
      </c>
      <c r="X189" s="12">
        <f>IF(T189="","",IF(COUNTIF(T$7:T$506,T189)&gt;1,"doppelt angelegt?",IF(L189="","",IF(ISERROR(FIND(".",L189,FIND("@",L189)+2)),"E-Mail prüfen",""))))</f>
        <v/>
      </c>
    </row>
    <row r="190">
      <c r="A190" s="8" t="n"/>
      <c r="B190" s="9" t="n"/>
      <c r="C190" s="10" t="n"/>
      <c r="D190" s="9" t="n"/>
      <c r="E190" s="9" t="n"/>
      <c r="F190" s="9" t="n"/>
      <c r="G190" s="10" t="n"/>
      <c r="H190" s="9" t="n"/>
      <c r="I190" s="9" t="n"/>
      <c r="J190" s="9" t="n"/>
      <c r="K190" s="9" t="n"/>
      <c r="L190" s="9" t="n"/>
      <c r="M190" s="9" t="n"/>
      <c r="N190" s="9" t="n"/>
      <c r="O190" s="9" t="n"/>
      <c r="P190" s="11" t="n"/>
      <c r="Q190" s="8" t="n"/>
      <c r="R190" s="9" t="n"/>
      <c r="S190" s="9" t="n"/>
      <c r="T190" s="12">
        <f>IF(OR(B190&lt;&gt;"",E190&lt;&gt;""),IF(B190&lt;&gt;"",B190&amp;IF(E190&lt;&gt;""," ("&amp;TRIM(D190&amp;" "&amp;E190)&amp;")",""),TRIM(D190&amp;" "&amp;E190)),"")</f>
        <v/>
      </c>
      <c r="U190" s="12">
        <f>IF(NOT(OR(B190&lt;&gt;"",E190&lt;&gt;"")),"",IF(E190="","Sehr geehrte Damen und Herren,",IF(C190="Frau","Sehr geehrte Frau "&amp;E190&amp;",",IF(C190="Herr","Sehr geehrter Herr "&amp;E190&amp;",","Guten Tag "&amp;TRIM(D190&amp;" "&amp;E190)&amp;","))))</f>
        <v/>
      </c>
      <c r="V190" s="13">
        <f>IF(T190="","",COUNTIF(Kontakte!$B$6:$B$1505,T190))</f>
        <v/>
      </c>
      <c r="W190" s="14">
        <f>IF(N(V190)=0,"",SUMPRODUCT(MAX((Kontakte!$B$6:$B$1505=T190)*Kontakte!$A$6:$A$1505)))</f>
        <v/>
      </c>
      <c r="X190" s="12">
        <f>IF(T190="","",IF(COUNTIF(T$7:T$506,T190)&gt;1,"doppelt angelegt?",IF(L190="","",IF(ISERROR(FIND(".",L190,FIND("@",L190)+2)),"E-Mail prüfen",""))))</f>
        <v/>
      </c>
    </row>
    <row r="191">
      <c r="A191" s="8" t="n"/>
      <c r="B191" s="9" t="n"/>
      <c r="C191" s="10" t="n"/>
      <c r="D191" s="9" t="n"/>
      <c r="E191" s="9" t="n"/>
      <c r="F191" s="9" t="n"/>
      <c r="G191" s="10" t="n"/>
      <c r="H191" s="9" t="n"/>
      <c r="I191" s="9" t="n"/>
      <c r="J191" s="9" t="n"/>
      <c r="K191" s="9" t="n"/>
      <c r="L191" s="9" t="n"/>
      <c r="M191" s="9" t="n"/>
      <c r="N191" s="9" t="n"/>
      <c r="O191" s="9" t="n"/>
      <c r="P191" s="11" t="n"/>
      <c r="Q191" s="8" t="n"/>
      <c r="R191" s="9" t="n"/>
      <c r="S191" s="9" t="n"/>
      <c r="T191" s="12">
        <f>IF(OR(B191&lt;&gt;"",E191&lt;&gt;""),IF(B191&lt;&gt;"",B191&amp;IF(E191&lt;&gt;""," ("&amp;TRIM(D191&amp;" "&amp;E191)&amp;")",""),TRIM(D191&amp;" "&amp;E191)),"")</f>
        <v/>
      </c>
      <c r="U191" s="12">
        <f>IF(NOT(OR(B191&lt;&gt;"",E191&lt;&gt;"")),"",IF(E191="","Sehr geehrte Damen und Herren,",IF(C191="Frau","Sehr geehrte Frau "&amp;E191&amp;",",IF(C191="Herr","Sehr geehrter Herr "&amp;E191&amp;",","Guten Tag "&amp;TRIM(D191&amp;" "&amp;E191)&amp;","))))</f>
        <v/>
      </c>
      <c r="V191" s="13">
        <f>IF(T191="","",COUNTIF(Kontakte!$B$6:$B$1505,T191))</f>
        <v/>
      </c>
      <c r="W191" s="14">
        <f>IF(N(V191)=0,"",SUMPRODUCT(MAX((Kontakte!$B$6:$B$1505=T191)*Kontakte!$A$6:$A$1505)))</f>
        <v/>
      </c>
      <c r="X191" s="12">
        <f>IF(T191="","",IF(COUNTIF(T$7:T$506,T191)&gt;1,"doppelt angelegt?",IF(L191="","",IF(ISERROR(FIND(".",L191,FIND("@",L191)+2)),"E-Mail prüfen",""))))</f>
        <v/>
      </c>
    </row>
    <row r="192">
      <c r="A192" s="8" t="n"/>
      <c r="B192" s="9" t="n"/>
      <c r="C192" s="10" t="n"/>
      <c r="D192" s="9" t="n"/>
      <c r="E192" s="9" t="n"/>
      <c r="F192" s="9" t="n"/>
      <c r="G192" s="10" t="n"/>
      <c r="H192" s="9" t="n"/>
      <c r="I192" s="9" t="n"/>
      <c r="J192" s="9" t="n"/>
      <c r="K192" s="9" t="n"/>
      <c r="L192" s="9" t="n"/>
      <c r="M192" s="9" t="n"/>
      <c r="N192" s="9" t="n"/>
      <c r="O192" s="9" t="n"/>
      <c r="P192" s="11" t="n"/>
      <c r="Q192" s="8" t="n"/>
      <c r="R192" s="9" t="n"/>
      <c r="S192" s="9" t="n"/>
      <c r="T192" s="12">
        <f>IF(OR(B192&lt;&gt;"",E192&lt;&gt;""),IF(B192&lt;&gt;"",B192&amp;IF(E192&lt;&gt;""," ("&amp;TRIM(D192&amp;" "&amp;E192)&amp;")",""),TRIM(D192&amp;" "&amp;E192)),"")</f>
        <v/>
      </c>
      <c r="U192" s="12">
        <f>IF(NOT(OR(B192&lt;&gt;"",E192&lt;&gt;"")),"",IF(E192="","Sehr geehrte Damen und Herren,",IF(C192="Frau","Sehr geehrte Frau "&amp;E192&amp;",",IF(C192="Herr","Sehr geehrter Herr "&amp;E192&amp;",","Guten Tag "&amp;TRIM(D192&amp;" "&amp;E192)&amp;","))))</f>
        <v/>
      </c>
      <c r="V192" s="13">
        <f>IF(T192="","",COUNTIF(Kontakte!$B$6:$B$1505,T192))</f>
        <v/>
      </c>
      <c r="W192" s="14">
        <f>IF(N(V192)=0,"",SUMPRODUCT(MAX((Kontakte!$B$6:$B$1505=T192)*Kontakte!$A$6:$A$1505)))</f>
        <v/>
      </c>
      <c r="X192" s="12">
        <f>IF(T192="","",IF(COUNTIF(T$7:T$506,T192)&gt;1,"doppelt angelegt?",IF(L192="","",IF(ISERROR(FIND(".",L192,FIND("@",L192)+2)),"E-Mail prüfen",""))))</f>
        <v/>
      </c>
    </row>
    <row r="193">
      <c r="A193" s="8" t="n"/>
      <c r="B193" s="9" t="n"/>
      <c r="C193" s="10" t="n"/>
      <c r="D193" s="9" t="n"/>
      <c r="E193" s="9" t="n"/>
      <c r="F193" s="9" t="n"/>
      <c r="G193" s="10" t="n"/>
      <c r="H193" s="9" t="n"/>
      <c r="I193" s="9" t="n"/>
      <c r="J193" s="9" t="n"/>
      <c r="K193" s="9" t="n"/>
      <c r="L193" s="9" t="n"/>
      <c r="M193" s="9" t="n"/>
      <c r="N193" s="9" t="n"/>
      <c r="O193" s="9" t="n"/>
      <c r="P193" s="11" t="n"/>
      <c r="Q193" s="8" t="n"/>
      <c r="R193" s="9" t="n"/>
      <c r="S193" s="9" t="n"/>
      <c r="T193" s="12">
        <f>IF(OR(B193&lt;&gt;"",E193&lt;&gt;""),IF(B193&lt;&gt;"",B193&amp;IF(E193&lt;&gt;""," ("&amp;TRIM(D193&amp;" "&amp;E193)&amp;")",""),TRIM(D193&amp;" "&amp;E193)),"")</f>
        <v/>
      </c>
      <c r="U193" s="12">
        <f>IF(NOT(OR(B193&lt;&gt;"",E193&lt;&gt;"")),"",IF(E193="","Sehr geehrte Damen und Herren,",IF(C193="Frau","Sehr geehrte Frau "&amp;E193&amp;",",IF(C193="Herr","Sehr geehrter Herr "&amp;E193&amp;",","Guten Tag "&amp;TRIM(D193&amp;" "&amp;E193)&amp;","))))</f>
        <v/>
      </c>
      <c r="V193" s="13">
        <f>IF(T193="","",COUNTIF(Kontakte!$B$6:$B$1505,T193))</f>
        <v/>
      </c>
      <c r="W193" s="14">
        <f>IF(N(V193)=0,"",SUMPRODUCT(MAX((Kontakte!$B$6:$B$1505=T193)*Kontakte!$A$6:$A$1505)))</f>
        <v/>
      </c>
      <c r="X193" s="12">
        <f>IF(T193="","",IF(COUNTIF(T$7:T$506,T193)&gt;1,"doppelt angelegt?",IF(L193="","",IF(ISERROR(FIND(".",L193,FIND("@",L193)+2)),"E-Mail prüfen",""))))</f>
        <v/>
      </c>
    </row>
    <row r="194">
      <c r="A194" s="8" t="n"/>
      <c r="B194" s="9" t="n"/>
      <c r="C194" s="10" t="n"/>
      <c r="D194" s="9" t="n"/>
      <c r="E194" s="9" t="n"/>
      <c r="F194" s="9" t="n"/>
      <c r="G194" s="10" t="n"/>
      <c r="H194" s="9" t="n"/>
      <c r="I194" s="9" t="n"/>
      <c r="J194" s="9" t="n"/>
      <c r="K194" s="9" t="n"/>
      <c r="L194" s="9" t="n"/>
      <c r="M194" s="9" t="n"/>
      <c r="N194" s="9" t="n"/>
      <c r="O194" s="9" t="n"/>
      <c r="P194" s="11" t="n"/>
      <c r="Q194" s="8" t="n"/>
      <c r="R194" s="9" t="n"/>
      <c r="S194" s="9" t="n"/>
      <c r="T194" s="12">
        <f>IF(OR(B194&lt;&gt;"",E194&lt;&gt;""),IF(B194&lt;&gt;"",B194&amp;IF(E194&lt;&gt;""," ("&amp;TRIM(D194&amp;" "&amp;E194)&amp;")",""),TRIM(D194&amp;" "&amp;E194)),"")</f>
        <v/>
      </c>
      <c r="U194" s="12">
        <f>IF(NOT(OR(B194&lt;&gt;"",E194&lt;&gt;"")),"",IF(E194="","Sehr geehrte Damen und Herren,",IF(C194="Frau","Sehr geehrte Frau "&amp;E194&amp;",",IF(C194="Herr","Sehr geehrter Herr "&amp;E194&amp;",","Guten Tag "&amp;TRIM(D194&amp;" "&amp;E194)&amp;","))))</f>
        <v/>
      </c>
      <c r="V194" s="13">
        <f>IF(T194="","",COUNTIF(Kontakte!$B$6:$B$1505,T194))</f>
        <v/>
      </c>
      <c r="W194" s="14">
        <f>IF(N(V194)=0,"",SUMPRODUCT(MAX((Kontakte!$B$6:$B$1505=T194)*Kontakte!$A$6:$A$1505)))</f>
        <v/>
      </c>
      <c r="X194" s="12">
        <f>IF(T194="","",IF(COUNTIF(T$7:T$506,T194)&gt;1,"doppelt angelegt?",IF(L194="","",IF(ISERROR(FIND(".",L194,FIND("@",L194)+2)),"E-Mail prüfen",""))))</f>
        <v/>
      </c>
    </row>
    <row r="195">
      <c r="A195" s="8" t="n"/>
      <c r="B195" s="9" t="n"/>
      <c r="C195" s="10" t="n"/>
      <c r="D195" s="9" t="n"/>
      <c r="E195" s="9" t="n"/>
      <c r="F195" s="9" t="n"/>
      <c r="G195" s="10" t="n"/>
      <c r="H195" s="9" t="n"/>
      <c r="I195" s="9" t="n"/>
      <c r="J195" s="9" t="n"/>
      <c r="K195" s="9" t="n"/>
      <c r="L195" s="9" t="n"/>
      <c r="M195" s="9" t="n"/>
      <c r="N195" s="9" t="n"/>
      <c r="O195" s="9" t="n"/>
      <c r="P195" s="11" t="n"/>
      <c r="Q195" s="8" t="n"/>
      <c r="R195" s="9" t="n"/>
      <c r="S195" s="9" t="n"/>
      <c r="T195" s="12">
        <f>IF(OR(B195&lt;&gt;"",E195&lt;&gt;""),IF(B195&lt;&gt;"",B195&amp;IF(E195&lt;&gt;""," ("&amp;TRIM(D195&amp;" "&amp;E195)&amp;")",""),TRIM(D195&amp;" "&amp;E195)),"")</f>
        <v/>
      </c>
      <c r="U195" s="12">
        <f>IF(NOT(OR(B195&lt;&gt;"",E195&lt;&gt;"")),"",IF(E195="","Sehr geehrte Damen und Herren,",IF(C195="Frau","Sehr geehrte Frau "&amp;E195&amp;",",IF(C195="Herr","Sehr geehrter Herr "&amp;E195&amp;",","Guten Tag "&amp;TRIM(D195&amp;" "&amp;E195)&amp;","))))</f>
        <v/>
      </c>
      <c r="V195" s="13">
        <f>IF(T195="","",COUNTIF(Kontakte!$B$6:$B$1505,T195))</f>
        <v/>
      </c>
      <c r="W195" s="14">
        <f>IF(N(V195)=0,"",SUMPRODUCT(MAX((Kontakte!$B$6:$B$1505=T195)*Kontakte!$A$6:$A$1505)))</f>
        <v/>
      </c>
      <c r="X195" s="12">
        <f>IF(T195="","",IF(COUNTIF(T$7:T$506,T195)&gt;1,"doppelt angelegt?",IF(L195="","",IF(ISERROR(FIND(".",L195,FIND("@",L195)+2)),"E-Mail prüfen",""))))</f>
        <v/>
      </c>
    </row>
    <row r="196">
      <c r="A196" s="8" t="n"/>
      <c r="B196" s="9" t="n"/>
      <c r="C196" s="10" t="n"/>
      <c r="D196" s="9" t="n"/>
      <c r="E196" s="9" t="n"/>
      <c r="F196" s="9" t="n"/>
      <c r="G196" s="10" t="n"/>
      <c r="H196" s="9" t="n"/>
      <c r="I196" s="9" t="n"/>
      <c r="J196" s="9" t="n"/>
      <c r="K196" s="9" t="n"/>
      <c r="L196" s="9" t="n"/>
      <c r="M196" s="9" t="n"/>
      <c r="N196" s="9" t="n"/>
      <c r="O196" s="9" t="n"/>
      <c r="P196" s="11" t="n"/>
      <c r="Q196" s="8" t="n"/>
      <c r="R196" s="9" t="n"/>
      <c r="S196" s="9" t="n"/>
      <c r="T196" s="12">
        <f>IF(OR(B196&lt;&gt;"",E196&lt;&gt;""),IF(B196&lt;&gt;"",B196&amp;IF(E196&lt;&gt;""," ("&amp;TRIM(D196&amp;" "&amp;E196)&amp;")",""),TRIM(D196&amp;" "&amp;E196)),"")</f>
        <v/>
      </c>
      <c r="U196" s="12">
        <f>IF(NOT(OR(B196&lt;&gt;"",E196&lt;&gt;"")),"",IF(E196="","Sehr geehrte Damen und Herren,",IF(C196="Frau","Sehr geehrte Frau "&amp;E196&amp;",",IF(C196="Herr","Sehr geehrter Herr "&amp;E196&amp;",","Guten Tag "&amp;TRIM(D196&amp;" "&amp;E196)&amp;","))))</f>
        <v/>
      </c>
      <c r="V196" s="13">
        <f>IF(T196="","",COUNTIF(Kontakte!$B$6:$B$1505,T196))</f>
        <v/>
      </c>
      <c r="W196" s="14">
        <f>IF(N(V196)=0,"",SUMPRODUCT(MAX((Kontakte!$B$6:$B$1505=T196)*Kontakte!$A$6:$A$1505)))</f>
        <v/>
      </c>
      <c r="X196" s="12">
        <f>IF(T196="","",IF(COUNTIF(T$7:T$506,T196)&gt;1,"doppelt angelegt?",IF(L196="","",IF(ISERROR(FIND(".",L196,FIND("@",L196)+2)),"E-Mail prüfen",""))))</f>
        <v/>
      </c>
    </row>
    <row r="197">
      <c r="A197" s="8" t="n"/>
      <c r="B197" s="9" t="n"/>
      <c r="C197" s="10" t="n"/>
      <c r="D197" s="9" t="n"/>
      <c r="E197" s="9" t="n"/>
      <c r="F197" s="9" t="n"/>
      <c r="G197" s="10" t="n"/>
      <c r="H197" s="9" t="n"/>
      <c r="I197" s="9" t="n"/>
      <c r="J197" s="9" t="n"/>
      <c r="K197" s="9" t="n"/>
      <c r="L197" s="9" t="n"/>
      <c r="M197" s="9" t="n"/>
      <c r="N197" s="9" t="n"/>
      <c r="O197" s="9" t="n"/>
      <c r="P197" s="11" t="n"/>
      <c r="Q197" s="8" t="n"/>
      <c r="R197" s="9" t="n"/>
      <c r="S197" s="9" t="n"/>
      <c r="T197" s="12">
        <f>IF(OR(B197&lt;&gt;"",E197&lt;&gt;""),IF(B197&lt;&gt;"",B197&amp;IF(E197&lt;&gt;""," ("&amp;TRIM(D197&amp;" "&amp;E197)&amp;")",""),TRIM(D197&amp;" "&amp;E197)),"")</f>
        <v/>
      </c>
      <c r="U197" s="12">
        <f>IF(NOT(OR(B197&lt;&gt;"",E197&lt;&gt;"")),"",IF(E197="","Sehr geehrte Damen und Herren,",IF(C197="Frau","Sehr geehrte Frau "&amp;E197&amp;",",IF(C197="Herr","Sehr geehrter Herr "&amp;E197&amp;",","Guten Tag "&amp;TRIM(D197&amp;" "&amp;E197)&amp;","))))</f>
        <v/>
      </c>
      <c r="V197" s="13">
        <f>IF(T197="","",COUNTIF(Kontakte!$B$6:$B$1505,T197))</f>
        <v/>
      </c>
      <c r="W197" s="14">
        <f>IF(N(V197)=0,"",SUMPRODUCT(MAX((Kontakte!$B$6:$B$1505=T197)*Kontakte!$A$6:$A$1505)))</f>
        <v/>
      </c>
      <c r="X197" s="12">
        <f>IF(T197="","",IF(COUNTIF(T$7:T$506,T197)&gt;1,"doppelt angelegt?",IF(L197="","",IF(ISERROR(FIND(".",L197,FIND("@",L197)+2)),"E-Mail prüfen",""))))</f>
        <v/>
      </c>
    </row>
    <row r="198">
      <c r="A198" s="8" t="n"/>
      <c r="B198" s="9" t="n"/>
      <c r="C198" s="10" t="n"/>
      <c r="D198" s="9" t="n"/>
      <c r="E198" s="9" t="n"/>
      <c r="F198" s="9" t="n"/>
      <c r="G198" s="10" t="n"/>
      <c r="H198" s="9" t="n"/>
      <c r="I198" s="9" t="n"/>
      <c r="J198" s="9" t="n"/>
      <c r="K198" s="9" t="n"/>
      <c r="L198" s="9" t="n"/>
      <c r="M198" s="9" t="n"/>
      <c r="N198" s="9" t="n"/>
      <c r="O198" s="9" t="n"/>
      <c r="P198" s="11" t="n"/>
      <c r="Q198" s="8" t="n"/>
      <c r="R198" s="9" t="n"/>
      <c r="S198" s="9" t="n"/>
      <c r="T198" s="12">
        <f>IF(OR(B198&lt;&gt;"",E198&lt;&gt;""),IF(B198&lt;&gt;"",B198&amp;IF(E198&lt;&gt;""," ("&amp;TRIM(D198&amp;" "&amp;E198)&amp;")",""),TRIM(D198&amp;" "&amp;E198)),"")</f>
        <v/>
      </c>
      <c r="U198" s="12">
        <f>IF(NOT(OR(B198&lt;&gt;"",E198&lt;&gt;"")),"",IF(E198="","Sehr geehrte Damen und Herren,",IF(C198="Frau","Sehr geehrte Frau "&amp;E198&amp;",",IF(C198="Herr","Sehr geehrter Herr "&amp;E198&amp;",","Guten Tag "&amp;TRIM(D198&amp;" "&amp;E198)&amp;","))))</f>
        <v/>
      </c>
      <c r="V198" s="13">
        <f>IF(T198="","",COUNTIF(Kontakte!$B$6:$B$1505,T198))</f>
        <v/>
      </c>
      <c r="W198" s="14">
        <f>IF(N(V198)=0,"",SUMPRODUCT(MAX((Kontakte!$B$6:$B$1505=T198)*Kontakte!$A$6:$A$1505)))</f>
        <v/>
      </c>
      <c r="X198" s="12">
        <f>IF(T198="","",IF(COUNTIF(T$7:T$506,T198)&gt;1,"doppelt angelegt?",IF(L198="","",IF(ISERROR(FIND(".",L198,FIND("@",L198)+2)),"E-Mail prüfen",""))))</f>
        <v/>
      </c>
    </row>
    <row r="199">
      <c r="A199" s="8" t="n"/>
      <c r="B199" s="9" t="n"/>
      <c r="C199" s="10" t="n"/>
      <c r="D199" s="9" t="n"/>
      <c r="E199" s="9" t="n"/>
      <c r="F199" s="9" t="n"/>
      <c r="G199" s="10" t="n"/>
      <c r="H199" s="9" t="n"/>
      <c r="I199" s="9" t="n"/>
      <c r="J199" s="9" t="n"/>
      <c r="K199" s="9" t="n"/>
      <c r="L199" s="9" t="n"/>
      <c r="M199" s="9" t="n"/>
      <c r="N199" s="9" t="n"/>
      <c r="O199" s="9" t="n"/>
      <c r="P199" s="11" t="n"/>
      <c r="Q199" s="8" t="n"/>
      <c r="R199" s="9" t="n"/>
      <c r="S199" s="9" t="n"/>
      <c r="T199" s="12">
        <f>IF(OR(B199&lt;&gt;"",E199&lt;&gt;""),IF(B199&lt;&gt;"",B199&amp;IF(E199&lt;&gt;""," ("&amp;TRIM(D199&amp;" "&amp;E199)&amp;")",""),TRIM(D199&amp;" "&amp;E199)),"")</f>
        <v/>
      </c>
      <c r="U199" s="12">
        <f>IF(NOT(OR(B199&lt;&gt;"",E199&lt;&gt;"")),"",IF(E199="","Sehr geehrte Damen und Herren,",IF(C199="Frau","Sehr geehrte Frau "&amp;E199&amp;",",IF(C199="Herr","Sehr geehrter Herr "&amp;E199&amp;",","Guten Tag "&amp;TRIM(D199&amp;" "&amp;E199)&amp;","))))</f>
        <v/>
      </c>
      <c r="V199" s="13">
        <f>IF(T199="","",COUNTIF(Kontakte!$B$6:$B$1505,T199))</f>
        <v/>
      </c>
      <c r="W199" s="14">
        <f>IF(N(V199)=0,"",SUMPRODUCT(MAX((Kontakte!$B$6:$B$1505=T199)*Kontakte!$A$6:$A$1505)))</f>
        <v/>
      </c>
      <c r="X199" s="12">
        <f>IF(T199="","",IF(COUNTIF(T$7:T$506,T199)&gt;1,"doppelt angelegt?",IF(L199="","",IF(ISERROR(FIND(".",L199,FIND("@",L199)+2)),"E-Mail prüfen",""))))</f>
        <v/>
      </c>
    </row>
    <row r="200">
      <c r="A200" s="8" t="n"/>
      <c r="B200" s="9" t="n"/>
      <c r="C200" s="10" t="n"/>
      <c r="D200" s="9" t="n"/>
      <c r="E200" s="9" t="n"/>
      <c r="F200" s="9" t="n"/>
      <c r="G200" s="10" t="n"/>
      <c r="H200" s="9" t="n"/>
      <c r="I200" s="9" t="n"/>
      <c r="J200" s="9" t="n"/>
      <c r="K200" s="9" t="n"/>
      <c r="L200" s="9" t="n"/>
      <c r="M200" s="9" t="n"/>
      <c r="N200" s="9" t="n"/>
      <c r="O200" s="9" t="n"/>
      <c r="P200" s="11" t="n"/>
      <c r="Q200" s="8" t="n"/>
      <c r="R200" s="9" t="n"/>
      <c r="S200" s="9" t="n"/>
      <c r="T200" s="12">
        <f>IF(OR(B200&lt;&gt;"",E200&lt;&gt;""),IF(B200&lt;&gt;"",B200&amp;IF(E200&lt;&gt;""," ("&amp;TRIM(D200&amp;" "&amp;E200)&amp;")",""),TRIM(D200&amp;" "&amp;E200)),"")</f>
        <v/>
      </c>
      <c r="U200" s="12">
        <f>IF(NOT(OR(B200&lt;&gt;"",E200&lt;&gt;"")),"",IF(E200="","Sehr geehrte Damen und Herren,",IF(C200="Frau","Sehr geehrte Frau "&amp;E200&amp;",",IF(C200="Herr","Sehr geehrter Herr "&amp;E200&amp;",","Guten Tag "&amp;TRIM(D200&amp;" "&amp;E200)&amp;","))))</f>
        <v/>
      </c>
      <c r="V200" s="13">
        <f>IF(T200="","",COUNTIF(Kontakte!$B$6:$B$1505,T200))</f>
        <v/>
      </c>
      <c r="W200" s="14">
        <f>IF(N(V200)=0,"",SUMPRODUCT(MAX((Kontakte!$B$6:$B$1505=T200)*Kontakte!$A$6:$A$1505)))</f>
        <v/>
      </c>
      <c r="X200" s="12">
        <f>IF(T200="","",IF(COUNTIF(T$7:T$506,T200)&gt;1,"doppelt angelegt?",IF(L200="","",IF(ISERROR(FIND(".",L200,FIND("@",L200)+2)),"E-Mail prüfen",""))))</f>
        <v/>
      </c>
    </row>
    <row r="201">
      <c r="A201" s="8" t="n"/>
      <c r="B201" s="9" t="n"/>
      <c r="C201" s="10" t="n"/>
      <c r="D201" s="9" t="n"/>
      <c r="E201" s="9" t="n"/>
      <c r="F201" s="9" t="n"/>
      <c r="G201" s="10" t="n"/>
      <c r="H201" s="9" t="n"/>
      <c r="I201" s="9" t="n"/>
      <c r="J201" s="9" t="n"/>
      <c r="K201" s="9" t="n"/>
      <c r="L201" s="9" t="n"/>
      <c r="M201" s="9" t="n"/>
      <c r="N201" s="9" t="n"/>
      <c r="O201" s="9" t="n"/>
      <c r="P201" s="11" t="n"/>
      <c r="Q201" s="8" t="n"/>
      <c r="R201" s="9" t="n"/>
      <c r="S201" s="9" t="n"/>
      <c r="T201" s="12">
        <f>IF(OR(B201&lt;&gt;"",E201&lt;&gt;""),IF(B201&lt;&gt;"",B201&amp;IF(E201&lt;&gt;""," ("&amp;TRIM(D201&amp;" "&amp;E201)&amp;")",""),TRIM(D201&amp;" "&amp;E201)),"")</f>
        <v/>
      </c>
      <c r="U201" s="12">
        <f>IF(NOT(OR(B201&lt;&gt;"",E201&lt;&gt;"")),"",IF(E201="","Sehr geehrte Damen und Herren,",IF(C201="Frau","Sehr geehrte Frau "&amp;E201&amp;",",IF(C201="Herr","Sehr geehrter Herr "&amp;E201&amp;",","Guten Tag "&amp;TRIM(D201&amp;" "&amp;E201)&amp;","))))</f>
        <v/>
      </c>
      <c r="V201" s="13">
        <f>IF(T201="","",COUNTIF(Kontakte!$B$6:$B$1505,T201))</f>
        <v/>
      </c>
      <c r="W201" s="14">
        <f>IF(N(V201)=0,"",SUMPRODUCT(MAX((Kontakte!$B$6:$B$1505=T201)*Kontakte!$A$6:$A$1505)))</f>
        <v/>
      </c>
      <c r="X201" s="12">
        <f>IF(T201="","",IF(COUNTIF(T$7:T$506,T201)&gt;1,"doppelt angelegt?",IF(L201="","",IF(ISERROR(FIND(".",L201,FIND("@",L201)+2)),"E-Mail prüfen",""))))</f>
        <v/>
      </c>
    </row>
    <row r="202">
      <c r="A202" s="8" t="n"/>
      <c r="B202" s="9" t="n"/>
      <c r="C202" s="10" t="n"/>
      <c r="D202" s="9" t="n"/>
      <c r="E202" s="9" t="n"/>
      <c r="F202" s="9" t="n"/>
      <c r="G202" s="10" t="n"/>
      <c r="H202" s="9" t="n"/>
      <c r="I202" s="9" t="n"/>
      <c r="J202" s="9" t="n"/>
      <c r="K202" s="9" t="n"/>
      <c r="L202" s="9" t="n"/>
      <c r="M202" s="9" t="n"/>
      <c r="N202" s="9" t="n"/>
      <c r="O202" s="9" t="n"/>
      <c r="P202" s="11" t="n"/>
      <c r="Q202" s="8" t="n"/>
      <c r="R202" s="9" t="n"/>
      <c r="S202" s="9" t="n"/>
      <c r="T202" s="12">
        <f>IF(OR(B202&lt;&gt;"",E202&lt;&gt;""),IF(B202&lt;&gt;"",B202&amp;IF(E202&lt;&gt;""," ("&amp;TRIM(D202&amp;" "&amp;E202)&amp;")",""),TRIM(D202&amp;" "&amp;E202)),"")</f>
        <v/>
      </c>
      <c r="U202" s="12">
        <f>IF(NOT(OR(B202&lt;&gt;"",E202&lt;&gt;"")),"",IF(E202="","Sehr geehrte Damen und Herren,",IF(C202="Frau","Sehr geehrte Frau "&amp;E202&amp;",",IF(C202="Herr","Sehr geehrter Herr "&amp;E202&amp;",","Guten Tag "&amp;TRIM(D202&amp;" "&amp;E202)&amp;","))))</f>
        <v/>
      </c>
      <c r="V202" s="13">
        <f>IF(T202="","",COUNTIF(Kontakte!$B$6:$B$1505,T202))</f>
        <v/>
      </c>
      <c r="W202" s="14">
        <f>IF(N(V202)=0,"",SUMPRODUCT(MAX((Kontakte!$B$6:$B$1505=T202)*Kontakte!$A$6:$A$1505)))</f>
        <v/>
      </c>
      <c r="X202" s="12">
        <f>IF(T202="","",IF(COUNTIF(T$7:T$506,T202)&gt;1,"doppelt angelegt?",IF(L202="","",IF(ISERROR(FIND(".",L202,FIND("@",L202)+2)),"E-Mail prüfen",""))))</f>
        <v/>
      </c>
    </row>
    <row r="203">
      <c r="A203" s="8" t="n"/>
      <c r="B203" s="9" t="n"/>
      <c r="C203" s="10" t="n"/>
      <c r="D203" s="9" t="n"/>
      <c r="E203" s="9" t="n"/>
      <c r="F203" s="9" t="n"/>
      <c r="G203" s="10" t="n"/>
      <c r="H203" s="9" t="n"/>
      <c r="I203" s="9" t="n"/>
      <c r="J203" s="9" t="n"/>
      <c r="K203" s="9" t="n"/>
      <c r="L203" s="9" t="n"/>
      <c r="M203" s="9" t="n"/>
      <c r="N203" s="9" t="n"/>
      <c r="O203" s="9" t="n"/>
      <c r="P203" s="11" t="n"/>
      <c r="Q203" s="8" t="n"/>
      <c r="R203" s="9" t="n"/>
      <c r="S203" s="9" t="n"/>
      <c r="T203" s="12">
        <f>IF(OR(B203&lt;&gt;"",E203&lt;&gt;""),IF(B203&lt;&gt;"",B203&amp;IF(E203&lt;&gt;""," ("&amp;TRIM(D203&amp;" "&amp;E203)&amp;")",""),TRIM(D203&amp;" "&amp;E203)),"")</f>
        <v/>
      </c>
      <c r="U203" s="12">
        <f>IF(NOT(OR(B203&lt;&gt;"",E203&lt;&gt;"")),"",IF(E203="","Sehr geehrte Damen und Herren,",IF(C203="Frau","Sehr geehrte Frau "&amp;E203&amp;",",IF(C203="Herr","Sehr geehrter Herr "&amp;E203&amp;",","Guten Tag "&amp;TRIM(D203&amp;" "&amp;E203)&amp;","))))</f>
        <v/>
      </c>
      <c r="V203" s="13">
        <f>IF(T203="","",COUNTIF(Kontakte!$B$6:$B$1505,T203))</f>
        <v/>
      </c>
      <c r="W203" s="14">
        <f>IF(N(V203)=0,"",SUMPRODUCT(MAX((Kontakte!$B$6:$B$1505=T203)*Kontakte!$A$6:$A$1505)))</f>
        <v/>
      </c>
      <c r="X203" s="12">
        <f>IF(T203="","",IF(COUNTIF(T$7:T$506,T203)&gt;1,"doppelt angelegt?",IF(L203="","",IF(ISERROR(FIND(".",L203,FIND("@",L203)+2)),"E-Mail prüfen",""))))</f>
        <v/>
      </c>
    </row>
    <row r="204">
      <c r="A204" s="8" t="n"/>
      <c r="B204" s="9" t="n"/>
      <c r="C204" s="10" t="n"/>
      <c r="D204" s="9" t="n"/>
      <c r="E204" s="9" t="n"/>
      <c r="F204" s="9" t="n"/>
      <c r="G204" s="10" t="n"/>
      <c r="H204" s="9" t="n"/>
      <c r="I204" s="9" t="n"/>
      <c r="J204" s="9" t="n"/>
      <c r="K204" s="9" t="n"/>
      <c r="L204" s="9" t="n"/>
      <c r="M204" s="9" t="n"/>
      <c r="N204" s="9" t="n"/>
      <c r="O204" s="9" t="n"/>
      <c r="P204" s="11" t="n"/>
      <c r="Q204" s="8" t="n"/>
      <c r="R204" s="9" t="n"/>
      <c r="S204" s="9" t="n"/>
      <c r="T204" s="12">
        <f>IF(OR(B204&lt;&gt;"",E204&lt;&gt;""),IF(B204&lt;&gt;"",B204&amp;IF(E204&lt;&gt;""," ("&amp;TRIM(D204&amp;" "&amp;E204)&amp;")",""),TRIM(D204&amp;" "&amp;E204)),"")</f>
        <v/>
      </c>
      <c r="U204" s="12">
        <f>IF(NOT(OR(B204&lt;&gt;"",E204&lt;&gt;"")),"",IF(E204="","Sehr geehrte Damen und Herren,",IF(C204="Frau","Sehr geehrte Frau "&amp;E204&amp;",",IF(C204="Herr","Sehr geehrter Herr "&amp;E204&amp;",","Guten Tag "&amp;TRIM(D204&amp;" "&amp;E204)&amp;","))))</f>
        <v/>
      </c>
      <c r="V204" s="13">
        <f>IF(T204="","",COUNTIF(Kontakte!$B$6:$B$1505,T204))</f>
        <v/>
      </c>
      <c r="W204" s="14">
        <f>IF(N(V204)=0,"",SUMPRODUCT(MAX((Kontakte!$B$6:$B$1505=T204)*Kontakte!$A$6:$A$1505)))</f>
        <v/>
      </c>
      <c r="X204" s="12">
        <f>IF(T204="","",IF(COUNTIF(T$7:T$506,T204)&gt;1,"doppelt angelegt?",IF(L204="","",IF(ISERROR(FIND(".",L204,FIND("@",L204)+2)),"E-Mail prüfen",""))))</f>
        <v/>
      </c>
    </row>
    <row r="205">
      <c r="A205" s="8" t="n"/>
      <c r="B205" s="9" t="n"/>
      <c r="C205" s="10" t="n"/>
      <c r="D205" s="9" t="n"/>
      <c r="E205" s="9" t="n"/>
      <c r="F205" s="9" t="n"/>
      <c r="G205" s="10" t="n"/>
      <c r="H205" s="9" t="n"/>
      <c r="I205" s="9" t="n"/>
      <c r="J205" s="9" t="n"/>
      <c r="K205" s="9" t="n"/>
      <c r="L205" s="9" t="n"/>
      <c r="M205" s="9" t="n"/>
      <c r="N205" s="9" t="n"/>
      <c r="O205" s="9" t="n"/>
      <c r="P205" s="11" t="n"/>
      <c r="Q205" s="8" t="n"/>
      <c r="R205" s="9" t="n"/>
      <c r="S205" s="9" t="n"/>
      <c r="T205" s="12">
        <f>IF(OR(B205&lt;&gt;"",E205&lt;&gt;""),IF(B205&lt;&gt;"",B205&amp;IF(E205&lt;&gt;""," ("&amp;TRIM(D205&amp;" "&amp;E205)&amp;")",""),TRIM(D205&amp;" "&amp;E205)),"")</f>
        <v/>
      </c>
      <c r="U205" s="12">
        <f>IF(NOT(OR(B205&lt;&gt;"",E205&lt;&gt;"")),"",IF(E205="","Sehr geehrte Damen und Herren,",IF(C205="Frau","Sehr geehrte Frau "&amp;E205&amp;",",IF(C205="Herr","Sehr geehrter Herr "&amp;E205&amp;",","Guten Tag "&amp;TRIM(D205&amp;" "&amp;E205)&amp;","))))</f>
        <v/>
      </c>
      <c r="V205" s="13">
        <f>IF(T205="","",COUNTIF(Kontakte!$B$6:$B$1505,T205))</f>
        <v/>
      </c>
      <c r="W205" s="14">
        <f>IF(N(V205)=0,"",SUMPRODUCT(MAX((Kontakte!$B$6:$B$1505=T205)*Kontakte!$A$6:$A$1505)))</f>
        <v/>
      </c>
      <c r="X205" s="12">
        <f>IF(T205="","",IF(COUNTIF(T$7:T$506,T205)&gt;1,"doppelt angelegt?",IF(L205="","",IF(ISERROR(FIND(".",L205,FIND("@",L205)+2)),"E-Mail prüfen",""))))</f>
        <v/>
      </c>
    </row>
    <row r="206">
      <c r="A206" s="8" t="n"/>
      <c r="B206" s="9" t="n"/>
      <c r="C206" s="10" t="n"/>
      <c r="D206" s="9" t="n"/>
      <c r="E206" s="9" t="n"/>
      <c r="F206" s="9" t="n"/>
      <c r="G206" s="10" t="n"/>
      <c r="H206" s="9" t="n"/>
      <c r="I206" s="9" t="n"/>
      <c r="J206" s="9" t="n"/>
      <c r="K206" s="9" t="n"/>
      <c r="L206" s="9" t="n"/>
      <c r="M206" s="9" t="n"/>
      <c r="N206" s="9" t="n"/>
      <c r="O206" s="9" t="n"/>
      <c r="P206" s="11" t="n"/>
      <c r="Q206" s="8" t="n"/>
      <c r="R206" s="9" t="n"/>
      <c r="S206" s="9" t="n"/>
      <c r="T206" s="12">
        <f>IF(OR(B206&lt;&gt;"",E206&lt;&gt;""),IF(B206&lt;&gt;"",B206&amp;IF(E206&lt;&gt;""," ("&amp;TRIM(D206&amp;" "&amp;E206)&amp;")",""),TRIM(D206&amp;" "&amp;E206)),"")</f>
        <v/>
      </c>
      <c r="U206" s="12">
        <f>IF(NOT(OR(B206&lt;&gt;"",E206&lt;&gt;"")),"",IF(E206="","Sehr geehrte Damen und Herren,",IF(C206="Frau","Sehr geehrte Frau "&amp;E206&amp;",",IF(C206="Herr","Sehr geehrter Herr "&amp;E206&amp;",","Guten Tag "&amp;TRIM(D206&amp;" "&amp;E206)&amp;","))))</f>
        <v/>
      </c>
      <c r="V206" s="13">
        <f>IF(T206="","",COUNTIF(Kontakte!$B$6:$B$1505,T206))</f>
        <v/>
      </c>
      <c r="W206" s="14">
        <f>IF(N(V206)=0,"",SUMPRODUCT(MAX((Kontakte!$B$6:$B$1505=T206)*Kontakte!$A$6:$A$1505)))</f>
        <v/>
      </c>
      <c r="X206" s="12">
        <f>IF(T206="","",IF(COUNTIF(T$7:T$506,T206)&gt;1,"doppelt angelegt?",IF(L206="","",IF(ISERROR(FIND(".",L206,FIND("@",L206)+2)),"E-Mail prüfen",""))))</f>
        <v/>
      </c>
    </row>
    <row r="207">
      <c r="A207" s="8" t="n"/>
      <c r="B207" s="9" t="n"/>
      <c r="C207" s="10" t="n"/>
      <c r="D207" s="9" t="n"/>
      <c r="E207" s="9" t="n"/>
      <c r="F207" s="9" t="n"/>
      <c r="G207" s="10" t="n"/>
      <c r="H207" s="9" t="n"/>
      <c r="I207" s="9" t="n"/>
      <c r="J207" s="9" t="n"/>
      <c r="K207" s="9" t="n"/>
      <c r="L207" s="9" t="n"/>
      <c r="M207" s="9" t="n"/>
      <c r="N207" s="9" t="n"/>
      <c r="O207" s="9" t="n"/>
      <c r="P207" s="11" t="n"/>
      <c r="Q207" s="8" t="n"/>
      <c r="R207" s="9" t="n"/>
      <c r="S207" s="9" t="n"/>
      <c r="T207" s="12">
        <f>IF(OR(B207&lt;&gt;"",E207&lt;&gt;""),IF(B207&lt;&gt;"",B207&amp;IF(E207&lt;&gt;""," ("&amp;TRIM(D207&amp;" "&amp;E207)&amp;")",""),TRIM(D207&amp;" "&amp;E207)),"")</f>
        <v/>
      </c>
      <c r="U207" s="12">
        <f>IF(NOT(OR(B207&lt;&gt;"",E207&lt;&gt;"")),"",IF(E207="","Sehr geehrte Damen und Herren,",IF(C207="Frau","Sehr geehrte Frau "&amp;E207&amp;",",IF(C207="Herr","Sehr geehrter Herr "&amp;E207&amp;",","Guten Tag "&amp;TRIM(D207&amp;" "&amp;E207)&amp;","))))</f>
        <v/>
      </c>
      <c r="V207" s="13">
        <f>IF(T207="","",COUNTIF(Kontakte!$B$6:$B$1505,T207))</f>
        <v/>
      </c>
      <c r="W207" s="14">
        <f>IF(N(V207)=0,"",SUMPRODUCT(MAX((Kontakte!$B$6:$B$1505=T207)*Kontakte!$A$6:$A$1505)))</f>
        <v/>
      </c>
      <c r="X207" s="12">
        <f>IF(T207="","",IF(COUNTIF(T$7:T$506,T207)&gt;1,"doppelt angelegt?",IF(L207="","",IF(ISERROR(FIND(".",L207,FIND("@",L207)+2)),"E-Mail prüfen",""))))</f>
        <v/>
      </c>
    </row>
    <row r="208">
      <c r="A208" s="8" t="n"/>
      <c r="B208" s="9" t="n"/>
      <c r="C208" s="10" t="n"/>
      <c r="D208" s="9" t="n"/>
      <c r="E208" s="9" t="n"/>
      <c r="F208" s="9" t="n"/>
      <c r="G208" s="10" t="n"/>
      <c r="H208" s="9" t="n"/>
      <c r="I208" s="9" t="n"/>
      <c r="J208" s="9" t="n"/>
      <c r="K208" s="9" t="n"/>
      <c r="L208" s="9" t="n"/>
      <c r="M208" s="9" t="n"/>
      <c r="N208" s="9" t="n"/>
      <c r="O208" s="9" t="n"/>
      <c r="P208" s="11" t="n"/>
      <c r="Q208" s="8" t="n"/>
      <c r="R208" s="9" t="n"/>
      <c r="S208" s="9" t="n"/>
      <c r="T208" s="12">
        <f>IF(OR(B208&lt;&gt;"",E208&lt;&gt;""),IF(B208&lt;&gt;"",B208&amp;IF(E208&lt;&gt;""," ("&amp;TRIM(D208&amp;" "&amp;E208)&amp;")",""),TRIM(D208&amp;" "&amp;E208)),"")</f>
        <v/>
      </c>
      <c r="U208" s="12">
        <f>IF(NOT(OR(B208&lt;&gt;"",E208&lt;&gt;"")),"",IF(E208="","Sehr geehrte Damen und Herren,",IF(C208="Frau","Sehr geehrte Frau "&amp;E208&amp;",",IF(C208="Herr","Sehr geehrter Herr "&amp;E208&amp;",","Guten Tag "&amp;TRIM(D208&amp;" "&amp;E208)&amp;","))))</f>
        <v/>
      </c>
      <c r="V208" s="13">
        <f>IF(T208="","",COUNTIF(Kontakte!$B$6:$B$1505,T208))</f>
        <v/>
      </c>
      <c r="W208" s="14">
        <f>IF(N(V208)=0,"",SUMPRODUCT(MAX((Kontakte!$B$6:$B$1505=T208)*Kontakte!$A$6:$A$1505)))</f>
        <v/>
      </c>
      <c r="X208" s="12">
        <f>IF(T208="","",IF(COUNTIF(T$7:T$506,T208)&gt;1,"doppelt angelegt?",IF(L208="","",IF(ISERROR(FIND(".",L208,FIND("@",L208)+2)),"E-Mail prüfen",""))))</f>
        <v/>
      </c>
    </row>
    <row r="209">
      <c r="A209" s="8" t="n"/>
      <c r="B209" s="9" t="n"/>
      <c r="C209" s="10" t="n"/>
      <c r="D209" s="9" t="n"/>
      <c r="E209" s="9" t="n"/>
      <c r="F209" s="9" t="n"/>
      <c r="G209" s="10" t="n"/>
      <c r="H209" s="9" t="n"/>
      <c r="I209" s="9" t="n"/>
      <c r="J209" s="9" t="n"/>
      <c r="K209" s="9" t="n"/>
      <c r="L209" s="9" t="n"/>
      <c r="M209" s="9" t="n"/>
      <c r="N209" s="9" t="n"/>
      <c r="O209" s="9" t="n"/>
      <c r="P209" s="11" t="n"/>
      <c r="Q209" s="8" t="n"/>
      <c r="R209" s="9" t="n"/>
      <c r="S209" s="9" t="n"/>
      <c r="T209" s="12">
        <f>IF(OR(B209&lt;&gt;"",E209&lt;&gt;""),IF(B209&lt;&gt;"",B209&amp;IF(E209&lt;&gt;""," ("&amp;TRIM(D209&amp;" "&amp;E209)&amp;")",""),TRIM(D209&amp;" "&amp;E209)),"")</f>
        <v/>
      </c>
      <c r="U209" s="12">
        <f>IF(NOT(OR(B209&lt;&gt;"",E209&lt;&gt;"")),"",IF(E209="","Sehr geehrte Damen und Herren,",IF(C209="Frau","Sehr geehrte Frau "&amp;E209&amp;",",IF(C209="Herr","Sehr geehrter Herr "&amp;E209&amp;",","Guten Tag "&amp;TRIM(D209&amp;" "&amp;E209)&amp;","))))</f>
        <v/>
      </c>
      <c r="V209" s="13">
        <f>IF(T209="","",COUNTIF(Kontakte!$B$6:$B$1505,T209))</f>
        <v/>
      </c>
      <c r="W209" s="14">
        <f>IF(N(V209)=0,"",SUMPRODUCT(MAX((Kontakte!$B$6:$B$1505=T209)*Kontakte!$A$6:$A$1505)))</f>
        <v/>
      </c>
      <c r="X209" s="12">
        <f>IF(T209="","",IF(COUNTIF(T$7:T$506,T209)&gt;1,"doppelt angelegt?",IF(L209="","",IF(ISERROR(FIND(".",L209,FIND("@",L209)+2)),"E-Mail prüfen",""))))</f>
        <v/>
      </c>
    </row>
    <row r="210">
      <c r="A210" s="8" t="n"/>
      <c r="B210" s="9" t="n"/>
      <c r="C210" s="10" t="n"/>
      <c r="D210" s="9" t="n"/>
      <c r="E210" s="9" t="n"/>
      <c r="F210" s="9" t="n"/>
      <c r="G210" s="10" t="n"/>
      <c r="H210" s="9" t="n"/>
      <c r="I210" s="9" t="n"/>
      <c r="J210" s="9" t="n"/>
      <c r="K210" s="9" t="n"/>
      <c r="L210" s="9" t="n"/>
      <c r="M210" s="9" t="n"/>
      <c r="N210" s="9" t="n"/>
      <c r="O210" s="9" t="n"/>
      <c r="P210" s="11" t="n"/>
      <c r="Q210" s="8" t="n"/>
      <c r="R210" s="9" t="n"/>
      <c r="S210" s="9" t="n"/>
      <c r="T210" s="12">
        <f>IF(OR(B210&lt;&gt;"",E210&lt;&gt;""),IF(B210&lt;&gt;"",B210&amp;IF(E210&lt;&gt;""," ("&amp;TRIM(D210&amp;" "&amp;E210)&amp;")",""),TRIM(D210&amp;" "&amp;E210)),"")</f>
        <v/>
      </c>
      <c r="U210" s="12">
        <f>IF(NOT(OR(B210&lt;&gt;"",E210&lt;&gt;"")),"",IF(E210="","Sehr geehrte Damen und Herren,",IF(C210="Frau","Sehr geehrte Frau "&amp;E210&amp;",",IF(C210="Herr","Sehr geehrter Herr "&amp;E210&amp;",","Guten Tag "&amp;TRIM(D210&amp;" "&amp;E210)&amp;","))))</f>
        <v/>
      </c>
      <c r="V210" s="13">
        <f>IF(T210="","",COUNTIF(Kontakte!$B$6:$B$1505,T210))</f>
        <v/>
      </c>
      <c r="W210" s="14">
        <f>IF(N(V210)=0,"",SUMPRODUCT(MAX((Kontakte!$B$6:$B$1505=T210)*Kontakte!$A$6:$A$1505)))</f>
        <v/>
      </c>
      <c r="X210" s="12">
        <f>IF(T210="","",IF(COUNTIF(T$7:T$506,T210)&gt;1,"doppelt angelegt?",IF(L210="","",IF(ISERROR(FIND(".",L210,FIND("@",L210)+2)),"E-Mail prüfen",""))))</f>
        <v/>
      </c>
    </row>
    <row r="211">
      <c r="A211" s="8" t="n"/>
      <c r="B211" s="9" t="n"/>
      <c r="C211" s="10" t="n"/>
      <c r="D211" s="9" t="n"/>
      <c r="E211" s="9" t="n"/>
      <c r="F211" s="9" t="n"/>
      <c r="G211" s="10" t="n"/>
      <c r="H211" s="9" t="n"/>
      <c r="I211" s="9" t="n"/>
      <c r="J211" s="9" t="n"/>
      <c r="K211" s="9" t="n"/>
      <c r="L211" s="9" t="n"/>
      <c r="M211" s="9" t="n"/>
      <c r="N211" s="9" t="n"/>
      <c r="O211" s="9" t="n"/>
      <c r="P211" s="11" t="n"/>
      <c r="Q211" s="8" t="n"/>
      <c r="R211" s="9" t="n"/>
      <c r="S211" s="9" t="n"/>
      <c r="T211" s="12">
        <f>IF(OR(B211&lt;&gt;"",E211&lt;&gt;""),IF(B211&lt;&gt;"",B211&amp;IF(E211&lt;&gt;""," ("&amp;TRIM(D211&amp;" "&amp;E211)&amp;")",""),TRIM(D211&amp;" "&amp;E211)),"")</f>
        <v/>
      </c>
      <c r="U211" s="12">
        <f>IF(NOT(OR(B211&lt;&gt;"",E211&lt;&gt;"")),"",IF(E211="","Sehr geehrte Damen und Herren,",IF(C211="Frau","Sehr geehrte Frau "&amp;E211&amp;",",IF(C211="Herr","Sehr geehrter Herr "&amp;E211&amp;",","Guten Tag "&amp;TRIM(D211&amp;" "&amp;E211)&amp;","))))</f>
        <v/>
      </c>
      <c r="V211" s="13">
        <f>IF(T211="","",COUNTIF(Kontakte!$B$6:$B$1505,T211))</f>
        <v/>
      </c>
      <c r="W211" s="14">
        <f>IF(N(V211)=0,"",SUMPRODUCT(MAX((Kontakte!$B$6:$B$1505=T211)*Kontakte!$A$6:$A$1505)))</f>
        <v/>
      </c>
      <c r="X211" s="12">
        <f>IF(T211="","",IF(COUNTIF(T$7:T$506,T211)&gt;1,"doppelt angelegt?",IF(L211="","",IF(ISERROR(FIND(".",L211,FIND("@",L211)+2)),"E-Mail prüfen",""))))</f>
        <v/>
      </c>
    </row>
    <row r="212">
      <c r="A212" s="8" t="n"/>
      <c r="B212" s="9" t="n"/>
      <c r="C212" s="10" t="n"/>
      <c r="D212" s="9" t="n"/>
      <c r="E212" s="9" t="n"/>
      <c r="F212" s="9" t="n"/>
      <c r="G212" s="10" t="n"/>
      <c r="H212" s="9" t="n"/>
      <c r="I212" s="9" t="n"/>
      <c r="J212" s="9" t="n"/>
      <c r="K212" s="9" t="n"/>
      <c r="L212" s="9" t="n"/>
      <c r="M212" s="9" t="n"/>
      <c r="N212" s="9" t="n"/>
      <c r="O212" s="9" t="n"/>
      <c r="P212" s="11" t="n"/>
      <c r="Q212" s="8" t="n"/>
      <c r="R212" s="9" t="n"/>
      <c r="S212" s="9" t="n"/>
      <c r="T212" s="12">
        <f>IF(OR(B212&lt;&gt;"",E212&lt;&gt;""),IF(B212&lt;&gt;"",B212&amp;IF(E212&lt;&gt;""," ("&amp;TRIM(D212&amp;" "&amp;E212)&amp;")",""),TRIM(D212&amp;" "&amp;E212)),"")</f>
        <v/>
      </c>
      <c r="U212" s="12">
        <f>IF(NOT(OR(B212&lt;&gt;"",E212&lt;&gt;"")),"",IF(E212="","Sehr geehrte Damen und Herren,",IF(C212="Frau","Sehr geehrte Frau "&amp;E212&amp;",",IF(C212="Herr","Sehr geehrter Herr "&amp;E212&amp;",","Guten Tag "&amp;TRIM(D212&amp;" "&amp;E212)&amp;","))))</f>
        <v/>
      </c>
      <c r="V212" s="13">
        <f>IF(T212="","",COUNTIF(Kontakte!$B$6:$B$1505,T212))</f>
        <v/>
      </c>
      <c r="W212" s="14">
        <f>IF(N(V212)=0,"",SUMPRODUCT(MAX((Kontakte!$B$6:$B$1505=T212)*Kontakte!$A$6:$A$1505)))</f>
        <v/>
      </c>
      <c r="X212" s="12">
        <f>IF(T212="","",IF(COUNTIF(T$7:T$506,T212)&gt;1,"doppelt angelegt?",IF(L212="","",IF(ISERROR(FIND(".",L212,FIND("@",L212)+2)),"E-Mail prüfen",""))))</f>
        <v/>
      </c>
    </row>
    <row r="213">
      <c r="A213" s="8" t="n"/>
      <c r="B213" s="9" t="n"/>
      <c r="C213" s="10" t="n"/>
      <c r="D213" s="9" t="n"/>
      <c r="E213" s="9" t="n"/>
      <c r="F213" s="9" t="n"/>
      <c r="G213" s="10" t="n"/>
      <c r="H213" s="9" t="n"/>
      <c r="I213" s="9" t="n"/>
      <c r="J213" s="9" t="n"/>
      <c r="K213" s="9" t="n"/>
      <c r="L213" s="9" t="n"/>
      <c r="M213" s="9" t="n"/>
      <c r="N213" s="9" t="n"/>
      <c r="O213" s="9" t="n"/>
      <c r="P213" s="11" t="n"/>
      <c r="Q213" s="8" t="n"/>
      <c r="R213" s="9" t="n"/>
      <c r="S213" s="9" t="n"/>
      <c r="T213" s="12">
        <f>IF(OR(B213&lt;&gt;"",E213&lt;&gt;""),IF(B213&lt;&gt;"",B213&amp;IF(E213&lt;&gt;""," ("&amp;TRIM(D213&amp;" "&amp;E213)&amp;")",""),TRIM(D213&amp;" "&amp;E213)),"")</f>
        <v/>
      </c>
      <c r="U213" s="12">
        <f>IF(NOT(OR(B213&lt;&gt;"",E213&lt;&gt;"")),"",IF(E213="","Sehr geehrte Damen und Herren,",IF(C213="Frau","Sehr geehrte Frau "&amp;E213&amp;",",IF(C213="Herr","Sehr geehrter Herr "&amp;E213&amp;",","Guten Tag "&amp;TRIM(D213&amp;" "&amp;E213)&amp;","))))</f>
        <v/>
      </c>
      <c r="V213" s="13">
        <f>IF(T213="","",COUNTIF(Kontakte!$B$6:$B$1505,T213))</f>
        <v/>
      </c>
      <c r="W213" s="14">
        <f>IF(N(V213)=0,"",SUMPRODUCT(MAX((Kontakte!$B$6:$B$1505=T213)*Kontakte!$A$6:$A$1505)))</f>
        <v/>
      </c>
      <c r="X213" s="12">
        <f>IF(T213="","",IF(COUNTIF(T$7:T$506,T213)&gt;1,"doppelt angelegt?",IF(L213="","",IF(ISERROR(FIND(".",L213,FIND("@",L213)+2)),"E-Mail prüfen",""))))</f>
        <v/>
      </c>
    </row>
    <row r="214">
      <c r="A214" s="8" t="n"/>
      <c r="B214" s="9" t="n"/>
      <c r="C214" s="10" t="n"/>
      <c r="D214" s="9" t="n"/>
      <c r="E214" s="9" t="n"/>
      <c r="F214" s="9" t="n"/>
      <c r="G214" s="10" t="n"/>
      <c r="H214" s="9" t="n"/>
      <c r="I214" s="9" t="n"/>
      <c r="J214" s="9" t="n"/>
      <c r="K214" s="9" t="n"/>
      <c r="L214" s="9" t="n"/>
      <c r="M214" s="9" t="n"/>
      <c r="N214" s="9" t="n"/>
      <c r="O214" s="9" t="n"/>
      <c r="P214" s="11" t="n"/>
      <c r="Q214" s="8" t="n"/>
      <c r="R214" s="9" t="n"/>
      <c r="S214" s="9" t="n"/>
      <c r="T214" s="12">
        <f>IF(OR(B214&lt;&gt;"",E214&lt;&gt;""),IF(B214&lt;&gt;"",B214&amp;IF(E214&lt;&gt;""," ("&amp;TRIM(D214&amp;" "&amp;E214)&amp;")",""),TRIM(D214&amp;" "&amp;E214)),"")</f>
        <v/>
      </c>
      <c r="U214" s="12">
        <f>IF(NOT(OR(B214&lt;&gt;"",E214&lt;&gt;"")),"",IF(E214="","Sehr geehrte Damen und Herren,",IF(C214="Frau","Sehr geehrte Frau "&amp;E214&amp;",",IF(C214="Herr","Sehr geehrter Herr "&amp;E214&amp;",","Guten Tag "&amp;TRIM(D214&amp;" "&amp;E214)&amp;","))))</f>
        <v/>
      </c>
      <c r="V214" s="13">
        <f>IF(T214="","",COUNTIF(Kontakte!$B$6:$B$1505,T214))</f>
        <v/>
      </c>
      <c r="W214" s="14">
        <f>IF(N(V214)=0,"",SUMPRODUCT(MAX((Kontakte!$B$6:$B$1505=T214)*Kontakte!$A$6:$A$1505)))</f>
        <v/>
      </c>
      <c r="X214" s="12">
        <f>IF(T214="","",IF(COUNTIF(T$7:T$506,T214)&gt;1,"doppelt angelegt?",IF(L214="","",IF(ISERROR(FIND(".",L214,FIND("@",L214)+2)),"E-Mail prüfen",""))))</f>
        <v/>
      </c>
    </row>
    <row r="215">
      <c r="A215" s="8" t="n"/>
      <c r="B215" s="9" t="n"/>
      <c r="C215" s="10" t="n"/>
      <c r="D215" s="9" t="n"/>
      <c r="E215" s="9" t="n"/>
      <c r="F215" s="9" t="n"/>
      <c r="G215" s="10" t="n"/>
      <c r="H215" s="9" t="n"/>
      <c r="I215" s="9" t="n"/>
      <c r="J215" s="9" t="n"/>
      <c r="K215" s="9" t="n"/>
      <c r="L215" s="9" t="n"/>
      <c r="M215" s="9" t="n"/>
      <c r="N215" s="9" t="n"/>
      <c r="O215" s="9" t="n"/>
      <c r="P215" s="11" t="n"/>
      <c r="Q215" s="8" t="n"/>
      <c r="R215" s="9" t="n"/>
      <c r="S215" s="9" t="n"/>
      <c r="T215" s="12">
        <f>IF(OR(B215&lt;&gt;"",E215&lt;&gt;""),IF(B215&lt;&gt;"",B215&amp;IF(E215&lt;&gt;""," ("&amp;TRIM(D215&amp;" "&amp;E215)&amp;")",""),TRIM(D215&amp;" "&amp;E215)),"")</f>
        <v/>
      </c>
      <c r="U215" s="12">
        <f>IF(NOT(OR(B215&lt;&gt;"",E215&lt;&gt;"")),"",IF(E215="","Sehr geehrte Damen und Herren,",IF(C215="Frau","Sehr geehrte Frau "&amp;E215&amp;",",IF(C215="Herr","Sehr geehrter Herr "&amp;E215&amp;",","Guten Tag "&amp;TRIM(D215&amp;" "&amp;E215)&amp;","))))</f>
        <v/>
      </c>
      <c r="V215" s="13">
        <f>IF(T215="","",COUNTIF(Kontakte!$B$6:$B$1505,T215))</f>
        <v/>
      </c>
      <c r="W215" s="14">
        <f>IF(N(V215)=0,"",SUMPRODUCT(MAX((Kontakte!$B$6:$B$1505=T215)*Kontakte!$A$6:$A$1505)))</f>
        <v/>
      </c>
      <c r="X215" s="12">
        <f>IF(T215="","",IF(COUNTIF(T$7:T$506,T215)&gt;1,"doppelt angelegt?",IF(L215="","",IF(ISERROR(FIND(".",L215,FIND("@",L215)+2)),"E-Mail prüfen",""))))</f>
        <v/>
      </c>
    </row>
    <row r="216">
      <c r="A216" s="8" t="n"/>
      <c r="B216" s="9" t="n"/>
      <c r="C216" s="10" t="n"/>
      <c r="D216" s="9" t="n"/>
      <c r="E216" s="9" t="n"/>
      <c r="F216" s="9" t="n"/>
      <c r="G216" s="10" t="n"/>
      <c r="H216" s="9" t="n"/>
      <c r="I216" s="9" t="n"/>
      <c r="J216" s="9" t="n"/>
      <c r="K216" s="9" t="n"/>
      <c r="L216" s="9" t="n"/>
      <c r="M216" s="9" t="n"/>
      <c r="N216" s="9" t="n"/>
      <c r="O216" s="9" t="n"/>
      <c r="P216" s="11" t="n"/>
      <c r="Q216" s="8" t="n"/>
      <c r="R216" s="9" t="n"/>
      <c r="S216" s="9" t="n"/>
      <c r="T216" s="12">
        <f>IF(OR(B216&lt;&gt;"",E216&lt;&gt;""),IF(B216&lt;&gt;"",B216&amp;IF(E216&lt;&gt;""," ("&amp;TRIM(D216&amp;" "&amp;E216)&amp;")",""),TRIM(D216&amp;" "&amp;E216)),"")</f>
        <v/>
      </c>
      <c r="U216" s="12">
        <f>IF(NOT(OR(B216&lt;&gt;"",E216&lt;&gt;"")),"",IF(E216="","Sehr geehrte Damen und Herren,",IF(C216="Frau","Sehr geehrte Frau "&amp;E216&amp;",",IF(C216="Herr","Sehr geehrter Herr "&amp;E216&amp;",","Guten Tag "&amp;TRIM(D216&amp;" "&amp;E216)&amp;","))))</f>
        <v/>
      </c>
      <c r="V216" s="13">
        <f>IF(T216="","",COUNTIF(Kontakte!$B$6:$B$1505,T216))</f>
        <v/>
      </c>
      <c r="W216" s="14">
        <f>IF(N(V216)=0,"",SUMPRODUCT(MAX((Kontakte!$B$6:$B$1505=T216)*Kontakte!$A$6:$A$1505)))</f>
        <v/>
      </c>
      <c r="X216" s="12">
        <f>IF(T216="","",IF(COUNTIF(T$7:T$506,T216)&gt;1,"doppelt angelegt?",IF(L216="","",IF(ISERROR(FIND(".",L216,FIND("@",L216)+2)),"E-Mail prüfen",""))))</f>
        <v/>
      </c>
    </row>
    <row r="217">
      <c r="A217" s="8" t="n"/>
      <c r="B217" s="9" t="n"/>
      <c r="C217" s="10" t="n"/>
      <c r="D217" s="9" t="n"/>
      <c r="E217" s="9" t="n"/>
      <c r="F217" s="9" t="n"/>
      <c r="G217" s="10" t="n"/>
      <c r="H217" s="9" t="n"/>
      <c r="I217" s="9" t="n"/>
      <c r="J217" s="9" t="n"/>
      <c r="K217" s="9" t="n"/>
      <c r="L217" s="9" t="n"/>
      <c r="M217" s="9" t="n"/>
      <c r="N217" s="9" t="n"/>
      <c r="O217" s="9" t="n"/>
      <c r="P217" s="11" t="n"/>
      <c r="Q217" s="8" t="n"/>
      <c r="R217" s="9" t="n"/>
      <c r="S217" s="9" t="n"/>
      <c r="T217" s="12">
        <f>IF(OR(B217&lt;&gt;"",E217&lt;&gt;""),IF(B217&lt;&gt;"",B217&amp;IF(E217&lt;&gt;""," ("&amp;TRIM(D217&amp;" "&amp;E217)&amp;")",""),TRIM(D217&amp;" "&amp;E217)),"")</f>
        <v/>
      </c>
      <c r="U217" s="12">
        <f>IF(NOT(OR(B217&lt;&gt;"",E217&lt;&gt;"")),"",IF(E217="","Sehr geehrte Damen und Herren,",IF(C217="Frau","Sehr geehrte Frau "&amp;E217&amp;",",IF(C217="Herr","Sehr geehrter Herr "&amp;E217&amp;",","Guten Tag "&amp;TRIM(D217&amp;" "&amp;E217)&amp;","))))</f>
        <v/>
      </c>
      <c r="V217" s="13">
        <f>IF(T217="","",COUNTIF(Kontakte!$B$6:$B$1505,T217))</f>
        <v/>
      </c>
      <c r="W217" s="14">
        <f>IF(N(V217)=0,"",SUMPRODUCT(MAX((Kontakte!$B$6:$B$1505=T217)*Kontakte!$A$6:$A$1505)))</f>
        <v/>
      </c>
      <c r="X217" s="12">
        <f>IF(T217="","",IF(COUNTIF(T$7:T$506,T217)&gt;1,"doppelt angelegt?",IF(L217="","",IF(ISERROR(FIND(".",L217,FIND("@",L217)+2)),"E-Mail prüfen",""))))</f>
        <v/>
      </c>
    </row>
    <row r="218">
      <c r="A218" s="8" t="n"/>
      <c r="B218" s="9" t="n"/>
      <c r="C218" s="10" t="n"/>
      <c r="D218" s="9" t="n"/>
      <c r="E218" s="9" t="n"/>
      <c r="F218" s="9" t="n"/>
      <c r="G218" s="10" t="n"/>
      <c r="H218" s="9" t="n"/>
      <c r="I218" s="9" t="n"/>
      <c r="J218" s="9" t="n"/>
      <c r="K218" s="9" t="n"/>
      <c r="L218" s="9" t="n"/>
      <c r="M218" s="9" t="n"/>
      <c r="N218" s="9" t="n"/>
      <c r="O218" s="9" t="n"/>
      <c r="P218" s="11" t="n"/>
      <c r="Q218" s="8" t="n"/>
      <c r="R218" s="9" t="n"/>
      <c r="S218" s="9" t="n"/>
      <c r="T218" s="12">
        <f>IF(OR(B218&lt;&gt;"",E218&lt;&gt;""),IF(B218&lt;&gt;"",B218&amp;IF(E218&lt;&gt;""," ("&amp;TRIM(D218&amp;" "&amp;E218)&amp;")",""),TRIM(D218&amp;" "&amp;E218)),"")</f>
        <v/>
      </c>
      <c r="U218" s="12">
        <f>IF(NOT(OR(B218&lt;&gt;"",E218&lt;&gt;"")),"",IF(E218="","Sehr geehrte Damen und Herren,",IF(C218="Frau","Sehr geehrte Frau "&amp;E218&amp;",",IF(C218="Herr","Sehr geehrter Herr "&amp;E218&amp;",","Guten Tag "&amp;TRIM(D218&amp;" "&amp;E218)&amp;","))))</f>
        <v/>
      </c>
      <c r="V218" s="13">
        <f>IF(T218="","",COUNTIF(Kontakte!$B$6:$B$1505,T218))</f>
        <v/>
      </c>
      <c r="W218" s="14">
        <f>IF(N(V218)=0,"",SUMPRODUCT(MAX((Kontakte!$B$6:$B$1505=T218)*Kontakte!$A$6:$A$1505)))</f>
        <v/>
      </c>
      <c r="X218" s="12">
        <f>IF(T218="","",IF(COUNTIF(T$7:T$506,T218)&gt;1,"doppelt angelegt?",IF(L218="","",IF(ISERROR(FIND(".",L218,FIND("@",L218)+2)),"E-Mail prüfen",""))))</f>
        <v/>
      </c>
    </row>
    <row r="219">
      <c r="A219" s="8" t="n"/>
      <c r="B219" s="9" t="n"/>
      <c r="C219" s="10" t="n"/>
      <c r="D219" s="9" t="n"/>
      <c r="E219" s="9" t="n"/>
      <c r="F219" s="9" t="n"/>
      <c r="G219" s="10" t="n"/>
      <c r="H219" s="9" t="n"/>
      <c r="I219" s="9" t="n"/>
      <c r="J219" s="9" t="n"/>
      <c r="K219" s="9" t="n"/>
      <c r="L219" s="9" t="n"/>
      <c r="M219" s="9" t="n"/>
      <c r="N219" s="9" t="n"/>
      <c r="O219" s="9" t="n"/>
      <c r="P219" s="11" t="n"/>
      <c r="Q219" s="8" t="n"/>
      <c r="R219" s="9" t="n"/>
      <c r="S219" s="9" t="n"/>
      <c r="T219" s="12">
        <f>IF(OR(B219&lt;&gt;"",E219&lt;&gt;""),IF(B219&lt;&gt;"",B219&amp;IF(E219&lt;&gt;""," ("&amp;TRIM(D219&amp;" "&amp;E219)&amp;")",""),TRIM(D219&amp;" "&amp;E219)),"")</f>
        <v/>
      </c>
      <c r="U219" s="12">
        <f>IF(NOT(OR(B219&lt;&gt;"",E219&lt;&gt;"")),"",IF(E219="","Sehr geehrte Damen und Herren,",IF(C219="Frau","Sehr geehrte Frau "&amp;E219&amp;",",IF(C219="Herr","Sehr geehrter Herr "&amp;E219&amp;",","Guten Tag "&amp;TRIM(D219&amp;" "&amp;E219)&amp;","))))</f>
        <v/>
      </c>
      <c r="V219" s="13">
        <f>IF(T219="","",COUNTIF(Kontakte!$B$6:$B$1505,T219))</f>
        <v/>
      </c>
      <c r="W219" s="14">
        <f>IF(N(V219)=0,"",SUMPRODUCT(MAX((Kontakte!$B$6:$B$1505=T219)*Kontakte!$A$6:$A$1505)))</f>
        <v/>
      </c>
      <c r="X219" s="12">
        <f>IF(T219="","",IF(COUNTIF(T$7:T$506,T219)&gt;1,"doppelt angelegt?",IF(L219="","",IF(ISERROR(FIND(".",L219,FIND("@",L219)+2)),"E-Mail prüfen",""))))</f>
        <v/>
      </c>
    </row>
    <row r="220">
      <c r="A220" s="8" t="n"/>
      <c r="B220" s="9" t="n"/>
      <c r="C220" s="10" t="n"/>
      <c r="D220" s="9" t="n"/>
      <c r="E220" s="9" t="n"/>
      <c r="F220" s="9" t="n"/>
      <c r="G220" s="10" t="n"/>
      <c r="H220" s="9" t="n"/>
      <c r="I220" s="9" t="n"/>
      <c r="J220" s="9" t="n"/>
      <c r="K220" s="9" t="n"/>
      <c r="L220" s="9" t="n"/>
      <c r="M220" s="9" t="n"/>
      <c r="N220" s="9" t="n"/>
      <c r="O220" s="9" t="n"/>
      <c r="P220" s="11" t="n"/>
      <c r="Q220" s="8" t="n"/>
      <c r="R220" s="9" t="n"/>
      <c r="S220" s="9" t="n"/>
      <c r="T220" s="12">
        <f>IF(OR(B220&lt;&gt;"",E220&lt;&gt;""),IF(B220&lt;&gt;"",B220&amp;IF(E220&lt;&gt;""," ("&amp;TRIM(D220&amp;" "&amp;E220)&amp;")",""),TRIM(D220&amp;" "&amp;E220)),"")</f>
        <v/>
      </c>
      <c r="U220" s="12">
        <f>IF(NOT(OR(B220&lt;&gt;"",E220&lt;&gt;"")),"",IF(E220="","Sehr geehrte Damen und Herren,",IF(C220="Frau","Sehr geehrte Frau "&amp;E220&amp;",",IF(C220="Herr","Sehr geehrter Herr "&amp;E220&amp;",","Guten Tag "&amp;TRIM(D220&amp;" "&amp;E220)&amp;","))))</f>
        <v/>
      </c>
      <c r="V220" s="13">
        <f>IF(T220="","",COUNTIF(Kontakte!$B$6:$B$1505,T220))</f>
        <v/>
      </c>
      <c r="W220" s="14">
        <f>IF(N(V220)=0,"",SUMPRODUCT(MAX((Kontakte!$B$6:$B$1505=T220)*Kontakte!$A$6:$A$1505)))</f>
        <v/>
      </c>
      <c r="X220" s="12">
        <f>IF(T220="","",IF(COUNTIF(T$7:T$506,T220)&gt;1,"doppelt angelegt?",IF(L220="","",IF(ISERROR(FIND(".",L220,FIND("@",L220)+2)),"E-Mail prüfen",""))))</f>
        <v/>
      </c>
    </row>
    <row r="221">
      <c r="A221" s="8" t="n"/>
      <c r="B221" s="9" t="n"/>
      <c r="C221" s="10" t="n"/>
      <c r="D221" s="9" t="n"/>
      <c r="E221" s="9" t="n"/>
      <c r="F221" s="9" t="n"/>
      <c r="G221" s="10" t="n"/>
      <c r="H221" s="9" t="n"/>
      <c r="I221" s="9" t="n"/>
      <c r="J221" s="9" t="n"/>
      <c r="K221" s="9" t="n"/>
      <c r="L221" s="9" t="n"/>
      <c r="M221" s="9" t="n"/>
      <c r="N221" s="9" t="n"/>
      <c r="O221" s="9" t="n"/>
      <c r="P221" s="11" t="n"/>
      <c r="Q221" s="8" t="n"/>
      <c r="R221" s="9" t="n"/>
      <c r="S221" s="9" t="n"/>
      <c r="T221" s="12">
        <f>IF(OR(B221&lt;&gt;"",E221&lt;&gt;""),IF(B221&lt;&gt;"",B221&amp;IF(E221&lt;&gt;""," ("&amp;TRIM(D221&amp;" "&amp;E221)&amp;")",""),TRIM(D221&amp;" "&amp;E221)),"")</f>
        <v/>
      </c>
      <c r="U221" s="12">
        <f>IF(NOT(OR(B221&lt;&gt;"",E221&lt;&gt;"")),"",IF(E221="","Sehr geehrte Damen und Herren,",IF(C221="Frau","Sehr geehrte Frau "&amp;E221&amp;",",IF(C221="Herr","Sehr geehrter Herr "&amp;E221&amp;",","Guten Tag "&amp;TRIM(D221&amp;" "&amp;E221)&amp;","))))</f>
        <v/>
      </c>
      <c r="V221" s="13">
        <f>IF(T221="","",COUNTIF(Kontakte!$B$6:$B$1505,T221))</f>
        <v/>
      </c>
      <c r="W221" s="14">
        <f>IF(N(V221)=0,"",SUMPRODUCT(MAX((Kontakte!$B$6:$B$1505=T221)*Kontakte!$A$6:$A$1505)))</f>
        <v/>
      </c>
      <c r="X221" s="12">
        <f>IF(T221="","",IF(COUNTIF(T$7:T$506,T221)&gt;1,"doppelt angelegt?",IF(L221="","",IF(ISERROR(FIND(".",L221,FIND("@",L221)+2)),"E-Mail prüfen",""))))</f>
        <v/>
      </c>
    </row>
    <row r="222">
      <c r="A222" s="8" t="n"/>
      <c r="B222" s="9" t="n"/>
      <c r="C222" s="10" t="n"/>
      <c r="D222" s="9" t="n"/>
      <c r="E222" s="9" t="n"/>
      <c r="F222" s="9" t="n"/>
      <c r="G222" s="10" t="n"/>
      <c r="H222" s="9" t="n"/>
      <c r="I222" s="9" t="n"/>
      <c r="J222" s="9" t="n"/>
      <c r="K222" s="9" t="n"/>
      <c r="L222" s="9" t="n"/>
      <c r="M222" s="9" t="n"/>
      <c r="N222" s="9" t="n"/>
      <c r="O222" s="9" t="n"/>
      <c r="P222" s="11" t="n"/>
      <c r="Q222" s="8" t="n"/>
      <c r="R222" s="9" t="n"/>
      <c r="S222" s="9" t="n"/>
      <c r="T222" s="12">
        <f>IF(OR(B222&lt;&gt;"",E222&lt;&gt;""),IF(B222&lt;&gt;"",B222&amp;IF(E222&lt;&gt;""," ("&amp;TRIM(D222&amp;" "&amp;E222)&amp;")",""),TRIM(D222&amp;" "&amp;E222)),"")</f>
        <v/>
      </c>
      <c r="U222" s="12">
        <f>IF(NOT(OR(B222&lt;&gt;"",E222&lt;&gt;"")),"",IF(E222="","Sehr geehrte Damen und Herren,",IF(C222="Frau","Sehr geehrte Frau "&amp;E222&amp;",",IF(C222="Herr","Sehr geehrter Herr "&amp;E222&amp;",","Guten Tag "&amp;TRIM(D222&amp;" "&amp;E222)&amp;","))))</f>
        <v/>
      </c>
      <c r="V222" s="13">
        <f>IF(T222="","",COUNTIF(Kontakte!$B$6:$B$1505,T222))</f>
        <v/>
      </c>
      <c r="W222" s="14">
        <f>IF(N(V222)=0,"",SUMPRODUCT(MAX((Kontakte!$B$6:$B$1505=T222)*Kontakte!$A$6:$A$1505)))</f>
        <v/>
      </c>
      <c r="X222" s="12">
        <f>IF(T222="","",IF(COUNTIF(T$7:T$506,T222)&gt;1,"doppelt angelegt?",IF(L222="","",IF(ISERROR(FIND(".",L222,FIND("@",L222)+2)),"E-Mail prüfen",""))))</f>
        <v/>
      </c>
    </row>
    <row r="223">
      <c r="A223" s="8" t="n"/>
      <c r="B223" s="9" t="n"/>
      <c r="C223" s="10" t="n"/>
      <c r="D223" s="9" t="n"/>
      <c r="E223" s="9" t="n"/>
      <c r="F223" s="9" t="n"/>
      <c r="G223" s="10" t="n"/>
      <c r="H223" s="9" t="n"/>
      <c r="I223" s="9" t="n"/>
      <c r="J223" s="9" t="n"/>
      <c r="K223" s="9" t="n"/>
      <c r="L223" s="9" t="n"/>
      <c r="M223" s="9" t="n"/>
      <c r="N223" s="9" t="n"/>
      <c r="O223" s="9" t="n"/>
      <c r="P223" s="11" t="n"/>
      <c r="Q223" s="8" t="n"/>
      <c r="R223" s="9" t="n"/>
      <c r="S223" s="9" t="n"/>
      <c r="T223" s="12">
        <f>IF(OR(B223&lt;&gt;"",E223&lt;&gt;""),IF(B223&lt;&gt;"",B223&amp;IF(E223&lt;&gt;""," ("&amp;TRIM(D223&amp;" "&amp;E223)&amp;")",""),TRIM(D223&amp;" "&amp;E223)),"")</f>
        <v/>
      </c>
      <c r="U223" s="12">
        <f>IF(NOT(OR(B223&lt;&gt;"",E223&lt;&gt;"")),"",IF(E223="","Sehr geehrte Damen und Herren,",IF(C223="Frau","Sehr geehrte Frau "&amp;E223&amp;",",IF(C223="Herr","Sehr geehrter Herr "&amp;E223&amp;",","Guten Tag "&amp;TRIM(D223&amp;" "&amp;E223)&amp;","))))</f>
        <v/>
      </c>
      <c r="V223" s="13">
        <f>IF(T223="","",COUNTIF(Kontakte!$B$6:$B$1505,T223))</f>
        <v/>
      </c>
      <c r="W223" s="14">
        <f>IF(N(V223)=0,"",SUMPRODUCT(MAX((Kontakte!$B$6:$B$1505=T223)*Kontakte!$A$6:$A$1505)))</f>
        <v/>
      </c>
      <c r="X223" s="12">
        <f>IF(T223="","",IF(COUNTIF(T$7:T$506,T223)&gt;1,"doppelt angelegt?",IF(L223="","",IF(ISERROR(FIND(".",L223,FIND("@",L223)+2)),"E-Mail prüfen",""))))</f>
        <v/>
      </c>
    </row>
    <row r="224">
      <c r="A224" s="8" t="n"/>
      <c r="B224" s="9" t="n"/>
      <c r="C224" s="10" t="n"/>
      <c r="D224" s="9" t="n"/>
      <c r="E224" s="9" t="n"/>
      <c r="F224" s="9" t="n"/>
      <c r="G224" s="10" t="n"/>
      <c r="H224" s="9" t="n"/>
      <c r="I224" s="9" t="n"/>
      <c r="J224" s="9" t="n"/>
      <c r="K224" s="9" t="n"/>
      <c r="L224" s="9" t="n"/>
      <c r="M224" s="9" t="n"/>
      <c r="N224" s="9" t="n"/>
      <c r="O224" s="9" t="n"/>
      <c r="P224" s="11" t="n"/>
      <c r="Q224" s="8" t="n"/>
      <c r="R224" s="9" t="n"/>
      <c r="S224" s="9" t="n"/>
      <c r="T224" s="12">
        <f>IF(OR(B224&lt;&gt;"",E224&lt;&gt;""),IF(B224&lt;&gt;"",B224&amp;IF(E224&lt;&gt;""," ("&amp;TRIM(D224&amp;" "&amp;E224)&amp;")",""),TRIM(D224&amp;" "&amp;E224)),"")</f>
        <v/>
      </c>
      <c r="U224" s="12">
        <f>IF(NOT(OR(B224&lt;&gt;"",E224&lt;&gt;"")),"",IF(E224="","Sehr geehrte Damen und Herren,",IF(C224="Frau","Sehr geehrte Frau "&amp;E224&amp;",",IF(C224="Herr","Sehr geehrter Herr "&amp;E224&amp;",","Guten Tag "&amp;TRIM(D224&amp;" "&amp;E224)&amp;","))))</f>
        <v/>
      </c>
      <c r="V224" s="13">
        <f>IF(T224="","",COUNTIF(Kontakte!$B$6:$B$1505,T224))</f>
        <v/>
      </c>
      <c r="W224" s="14">
        <f>IF(N(V224)=0,"",SUMPRODUCT(MAX((Kontakte!$B$6:$B$1505=T224)*Kontakte!$A$6:$A$1505)))</f>
        <v/>
      </c>
      <c r="X224" s="12">
        <f>IF(T224="","",IF(COUNTIF(T$7:T$506,T224)&gt;1,"doppelt angelegt?",IF(L224="","",IF(ISERROR(FIND(".",L224,FIND("@",L224)+2)),"E-Mail prüfen",""))))</f>
        <v/>
      </c>
    </row>
    <row r="225">
      <c r="A225" s="8" t="n"/>
      <c r="B225" s="9" t="n"/>
      <c r="C225" s="10" t="n"/>
      <c r="D225" s="9" t="n"/>
      <c r="E225" s="9" t="n"/>
      <c r="F225" s="9" t="n"/>
      <c r="G225" s="10" t="n"/>
      <c r="H225" s="9" t="n"/>
      <c r="I225" s="9" t="n"/>
      <c r="J225" s="9" t="n"/>
      <c r="K225" s="9" t="n"/>
      <c r="L225" s="9" t="n"/>
      <c r="M225" s="9" t="n"/>
      <c r="N225" s="9" t="n"/>
      <c r="O225" s="9" t="n"/>
      <c r="P225" s="11" t="n"/>
      <c r="Q225" s="8" t="n"/>
      <c r="R225" s="9" t="n"/>
      <c r="S225" s="9" t="n"/>
      <c r="T225" s="12">
        <f>IF(OR(B225&lt;&gt;"",E225&lt;&gt;""),IF(B225&lt;&gt;"",B225&amp;IF(E225&lt;&gt;""," ("&amp;TRIM(D225&amp;" "&amp;E225)&amp;")",""),TRIM(D225&amp;" "&amp;E225)),"")</f>
        <v/>
      </c>
      <c r="U225" s="12">
        <f>IF(NOT(OR(B225&lt;&gt;"",E225&lt;&gt;"")),"",IF(E225="","Sehr geehrte Damen und Herren,",IF(C225="Frau","Sehr geehrte Frau "&amp;E225&amp;",",IF(C225="Herr","Sehr geehrter Herr "&amp;E225&amp;",","Guten Tag "&amp;TRIM(D225&amp;" "&amp;E225)&amp;","))))</f>
        <v/>
      </c>
      <c r="V225" s="13">
        <f>IF(T225="","",COUNTIF(Kontakte!$B$6:$B$1505,T225))</f>
        <v/>
      </c>
      <c r="W225" s="14">
        <f>IF(N(V225)=0,"",SUMPRODUCT(MAX((Kontakte!$B$6:$B$1505=T225)*Kontakte!$A$6:$A$1505)))</f>
        <v/>
      </c>
      <c r="X225" s="12">
        <f>IF(T225="","",IF(COUNTIF(T$7:T$506,T225)&gt;1,"doppelt angelegt?",IF(L225="","",IF(ISERROR(FIND(".",L225,FIND("@",L225)+2)),"E-Mail prüfen",""))))</f>
        <v/>
      </c>
    </row>
    <row r="226">
      <c r="A226" s="8" t="n"/>
      <c r="B226" s="9" t="n"/>
      <c r="C226" s="10" t="n"/>
      <c r="D226" s="9" t="n"/>
      <c r="E226" s="9" t="n"/>
      <c r="F226" s="9" t="n"/>
      <c r="G226" s="10" t="n"/>
      <c r="H226" s="9" t="n"/>
      <c r="I226" s="9" t="n"/>
      <c r="J226" s="9" t="n"/>
      <c r="K226" s="9" t="n"/>
      <c r="L226" s="9" t="n"/>
      <c r="M226" s="9" t="n"/>
      <c r="N226" s="9" t="n"/>
      <c r="O226" s="9" t="n"/>
      <c r="P226" s="11" t="n"/>
      <c r="Q226" s="8" t="n"/>
      <c r="R226" s="9" t="n"/>
      <c r="S226" s="9" t="n"/>
      <c r="T226" s="12">
        <f>IF(OR(B226&lt;&gt;"",E226&lt;&gt;""),IF(B226&lt;&gt;"",B226&amp;IF(E226&lt;&gt;""," ("&amp;TRIM(D226&amp;" "&amp;E226)&amp;")",""),TRIM(D226&amp;" "&amp;E226)),"")</f>
        <v/>
      </c>
      <c r="U226" s="12">
        <f>IF(NOT(OR(B226&lt;&gt;"",E226&lt;&gt;"")),"",IF(E226="","Sehr geehrte Damen und Herren,",IF(C226="Frau","Sehr geehrte Frau "&amp;E226&amp;",",IF(C226="Herr","Sehr geehrter Herr "&amp;E226&amp;",","Guten Tag "&amp;TRIM(D226&amp;" "&amp;E226)&amp;","))))</f>
        <v/>
      </c>
      <c r="V226" s="13">
        <f>IF(T226="","",COUNTIF(Kontakte!$B$6:$B$1505,T226))</f>
        <v/>
      </c>
      <c r="W226" s="14">
        <f>IF(N(V226)=0,"",SUMPRODUCT(MAX((Kontakte!$B$6:$B$1505=T226)*Kontakte!$A$6:$A$1505)))</f>
        <v/>
      </c>
      <c r="X226" s="12">
        <f>IF(T226="","",IF(COUNTIF(T$7:T$506,T226)&gt;1,"doppelt angelegt?",IF(L226="","",IF(ISERROR(FIND(".",L226,FIND("@",L226)+2)),"E-Mail prüfen",""))))</f>
        <v/>
      </c>
    </row>
    <row r="227">
      <c r="A227" s="8" t="n"/>
      <c r="B227" s="9" t="n"/>
      <c r="C227" s="10" t="n"/>
      <c r="D227" s="9" t="n"/>
      <c r="E227" s="9" t="n"/>
      <c r="F227" s="9" t="n"/>
      <c r="G227" s="10" t="n"/>
      <c r="H227" s="9" t="n"/>
      <c r="I227" s="9" t="n"/>
      <c r="J227" s="9" t="n"/>
      <c r="K227" s="9" t="n"/>
      <c r="L227" s="9" t="n"/>
      <c r="M227" s="9" t="n"/>
      <c r="N227" s="9" t="n"/>
      <c r="O227" s="9" t="n"/>
      <c r="P227" s="11" t="n"/>
      <c r="Q227" s="8" t="n"/>
      <c r="R227" s="9" t="n"/>
      <c r="S227" s="9" t="n"/>
      <c r="T227" s="12">
        <f>IF(OR(B227&lt;&gt;"",E227&lt;&gt;""),IF(B227&lt;&gt;"",B227&amp;IF(E227&lt;&gt;""," ("&amp;TRIM(D227&amp;" "&amp;E227)&amp;")",""),TRIM(D227&amp;" "&amp;E227)),"")</f>
        <v/>
      </c>
      <c r="U227" s="12">
        <f>IF(NOT(OR(B227&lt;&gt;"",E227&lt;&gt;"")),"",IF(E227="","Sehr geehrte Damen und Herren,",IF(C227="Frau","Sehr geehrte Frau "&amp;E227&amp;",",IF(C227="Herr","Sehr geehrter Herr "&amp;E227&amp;",","Guten Tag "&amp;TRIM(D227&amp;" "&amp;E227)&amp;","))))</f>
        <v/>
      </c>
      <c r="V227" s="13">
        <f>IF(T227="","",COUNTIF(Kontakte!$B$6:$B$1505,T227))</f>
        <v/>
      </c>
      <c r="W227" s="14">
        <f>IF(N(V227)=0,"",SUMPRODUCT(MAX((Kontakte!$B$6:$B$1505=T227)*Kontakte!$A$6:$A$1505)))</f>
        <v/>
      </c>
      <c r="X227" s="12">
        <f>IF(T227="","",IF(COUNTIF(T$7:T$506,T227)&gt;1,"doppelt angelegt?",IF(L227="","",IF(ISERROR(FIND(".",L227,FIND("@",L227)+2)),"E-Mail prüfen",""))))</f>
        <v/>
      </c>
    </row>
    <row r="228">
      <c r="A228" s="8" t="n"/>
      <c r="B228" s="9" t="n"/>
      <c r="C228" s="10" t="n"/>
      <c r="D228" s="9" t="n"/>
      <c r="E228" s="9" t="n"/>
      <c r="F228" s="9" t="n"/>
      <c r="G228" s="10" t="n"/>
      <c r="H228" s="9" t="n"/>
      <c r="I228" s="9" t="n"/>
      <c r="J228" s="9" t="n"/>
      <c r="K228" s="9" t="n"/>
      <c r="L228" s="9" t="n"/>
      <c r="M228" s="9" t="n"/>
      <c r="N228" s="9" t="n"/>
      <c r="O228" s="9" t="n"/>
      <c r="P228" s="11" t="n"/>
      <c r="Q228" s="8" t="n"/>
      <c r="R228" s="9" t="n"/>
      <c r="S228" s="9" t="n"/>
      <c r="T228" s="12">
        <f>IF(OR(B228&lt;&gt;"",E228&lt;&gt;""),IF(B228&lt;&gt;"",B228&amp;IF(E228&lt;&gt;""," ("&amp;TRIM(D228&amp;" "&amp;E228)&amp;")",""),TRIM(D228&amp;" "&amp;E228)),"")</f>
        <v/>
      </c>
      <c r="U228" s="12">
        <f>IF(NOT(OR(B228&lt;&gt;"",E228&lt;&gt;"")),"",IF(E228="","Sehr geehrte Damen und Herren,",IF(C228="Frau","Sehr geehrte Frau "&amp;E228&amp;",",IF(C228="Herr","Sehr geehrter Herr "&amp;E228&amp;",","Guten Tag "&amp;TRIM(D228&amp;" "&amp;E228)&amp;","))))</f>
        <v/>
      </c>
      <c r="V228" s="13">
        <f>IF(T228="","",COUNTIF(Kontakte!$B$6:$B$1505,T228))</f>
        <v/>
      </c>
      <c r="W228" s="14">
        <f>IF(N(V228)=0,"",SUMPRODUCT(MAX((Kontakte!$B$6:$B$1505=T228)*Kontakte!$A$6:$A$1505)))</f>
        <v/>
      </c>
      <c r="X228" s="12">
        <f>IF(T228="","",IF(COUNTIF(T$7:T$506,T228)&gt;1,"doppelt angelegt?",IF(L228="","",IF(ISERROR(FIND(".",L228,FIND("@",L228)+2)),"E-Mail prüfen",""))))</f>
        <v/>
      </c>
    </row>
    <row r="229">
      <c r="A229" s="8" t="n"/>
      <c r="B229" s="9" t="n"/>
      <c r="C229" s="10" t="n"/>
      <c r="D229" s="9" t="n"/>
      <c r="E229" s="9" t="n"/>
      <c r="F229" s="9" t="n"/>
      <c r="G229" s="10" t="n"/>
      <c r="H229" s="9" t="n"/>
      <c r="I229" s="9" t="n"/>
      <c r="J229" s="9" t="n"/>
      <c r="K229" s="9" t="n"/>
      <c r="L229" s="9" t="n"/>
      <c r="M229" s="9" t="n"/>
      <c r="N229" s="9" t="n"/>
      <c r="O229" s="9" t="n"/>
      <c r="P229" s="11" t="n"/>
      <c r="Q229" s="8" t="n"/>
      <c r="R229" s="9" t="n"/>
      <c r="S229" s="9" t="n"/>
      <c r="T229" s="12">
        <f>IF(OR(B229&lt;&gt;"",E229&lt;&gt;""),IF(B229&lt;&gt;"",B229&amp;IF(E229&lt;&gt;""," ("&amp;TRIM(D229&amp;" "&amp;E229)&amp;")",""),TRIM(D229&amp;" "&amp;E229)),"")</f>
        <v/>
      </c>
      <c r="U229" s="12">
        <f>IF(NOT(OR(B229&lt;&gt;"",E229&lt;&gt;"")),"",IF(E229="","Sehr geehrte Damen und Herren,",IF(C229="Frau","Sehr geehrte Frau "&amp;E229&amp;",",IF(C229="Herr","Sehr geehrter Herr "&amp;E229&amp;",","Guten Tag "&amp;TRIM(D229&amp;" "&amp;E229)&amp;","))))</f>
        <v/>
      </c>
      <c r="V229" s="13">
        <f>IF(T229="","",COUNTIF(Kontakte!$B$6:$B$1505,T229))</f>
        <v/>
      </c>
      <c r="W229" s="14">
        <f>IF(N(V229)=0,"",SUMPRODUCT(MAX((Kontakte!$B$6:$B$1505=T229)*Kontakte!$A$6:$A$1505)))</f>
        <v/>
      </c>
      <c r="X229" s="12">
        <f>IF(T229="","",IF(COUNTIF(T$7:T$506,T229)&gt;1,"doppelt angelegt?",IF(L229="","",IF(ISERROR(FIND(".",L229,FIND("@",L229)+2)),"E-Mail prüfen",""))))</f>
        <v/>
      </c>
    </row>
    <row r="230">
      <c r="A230" s="8" t="n"/>
      <c r="B230" s="9" t="n"/>
      <c r="C230" s="10" t="n"/>
      <c r="D230" s="9" t="n"/>
      <c r="E230" s="9" t="n"/>
      <c r="F230" s="9" t="n"/>
      <c r="G230" s="10" t="n"/>
      <c r="H230" s="9" t="n"/>
      <c r="I230" s="9" t="n"/>
      <c r="J230" s="9" t="n"/>
      <c r="K230" s="9" t="n"/>
      <c r="L230" s="9" t="n"/>
      <c r="M230" s="9" t="n"/>
      <c r="N230" s="9" t="n"/>
      <c r="O230" s="9" t="n"/>
      <c r="P230" s="11" t="n"/>
      <c r="Q230" s="8" t="n"/>
      <c r="R230" s="9" t="n"/>
      <c r="S230" s="9" t="n"/>
      <c r="T230" s="12">
        <f>IF(OR(B230&lt;&gt;"",E230&lt;&gt;""),IF(B230&lt;&gt;"",B230&amp;IF(E230&lt;&gt;""," ("&amp;TRIM(D230&amp;" "&amp;E230)&amp;")",""),TRIM(D230&amp;" "&amp;E230)),"")</f>
        <v/>
      </c>
      <c r="U230" s="12">
        <f>IF(NOT(OR(B230&lt;&gt;"",E230&lt;&gt;"")),"",IF(E230="","Sehr geehrte Damen und Herren,",IF(C230="Frau","Sehr geehrte Frau "&amp;E230&amp;",",IF(C230="Herr","Sehr geehrter Herr "&amp;E230&amp;",","Guten Tag "&amp;TRIM(D230&amp;" "&amp;E230)&amp;","))))</f>
        <v/>
      </c>
      <c r="V230" s="13">
        <f>IF(T230="","",COUNTIF(Kontakte!$B$6:$B$1505,T230))</f>
        <v/>
      </c>
      <c r="W230" s="14">
        <f>IF(N(V230)=0,"",SUMPRODUCT(MAX((Kontakte!$B$6:$B$1505=T230)*Kontakte!$A$6:$A$1505)))</f>
        <v/>
      </c>
      <c r="X230" s="12">
        <f>IF(T230="","",IF(COUNTIF(T$7:T$506,T230)&gt;1,"doppelt angelegt?",IF(L230="","",IF(ISERROR(FIND(".",L230,FIND("@",L230)+2)),"E-Mail prüfen",""))))</f>
        <v/>
      </c>
    </row>
    <row r="231">
      <c r="A231" s="8" t="n"/>
      <c r="B231" s="9" t="n"/>
      <c r="C231" s="10" t="n"/>
      <c r="D231" s="9" t="n"/>
      <c r="E231" s="9" t="n"/>
      <c r="F231" s="9" t="n"/>
      <c r="G231" s="10" t="n"/>
      <c r="H231" s="9" t="n"/>
      <c r="I231" s="9" t="n"/>
      <c r="J231" s="9" t="n"/>
      <c r="K231" s="9" t="n"/>
      <c r="L231" s="9" t="n"/>
      <c r="M231" s="9" t="n"/>
      <c r="N231" s="9" t="n"/>
      <c r="O231" s="9" t="n"/>
      <c r="P231" s="11" t="n"/>
      <c r="Q231" s="8" t="n"/>
      <c r="R231" s="9" t="n"/>
      <c r="S231" s="9" t="n"/>
      <c r="T231" s="12">
        <f>IF(OR(B231&lt;&gt;"",E231&lt;&gt;""),IF(B231&lt;&gt;"",B231&amp;IF(E231&lt;&gt;""," ("&amp;TRIM(D231&amp;" "&amp;E231)&amp;")",""),TRIM(D231&amp;" "&amp;E231)),"")</f>
        <v/>
      </c>
      <c r="U231" s="12">
        <f>IF(NOT(OR(B231&lt;&gt;"",E231&lt;&gt;"")),"",IF(E231="","Sehr geehrte Damen und Herren,",IF(C231="Frau","Sehr geehrte Frau "&amp;E231&amp;",",IF(C231="Herr","Sehr geehrter Herr "&amp;E231&amp;",","Guten Tag "&amp;TRIM(D231&amp;" "&amp;E231)&amp;","))))</f>
        <v/>
      </c>
      <c r="V231" s="13">
        <f>IF(T231="","",COUNTIF(Kontakte!$B$6:$B$1505,T231))</f>
        <v/>
      </c>
      <c r="W231" s="14">
        <f>IF(N(V231)=0,"",SUMPRODUCT(MAX((Kontakte!$B$6:$B$1505=T231)*Kontakte!$A$6:$A$1505)))</f>
        <v/>
      </c>
      <c r="X231" s="12">
        <f>IF(T231="","",IF(COUNTIF(T$7:T$506,T231)&gt;1,"doppelt angelegt?",IF(L231="","",IF(ISERROR(FIND(".",L231,FIND("@",L231)+2)),"E-Mail prüfen",""))))</f>
        <v/>
      </c>
    </row>
    <row r="232">
      <c r="A232" s="8" t="n"/>
      <c r="B232" s="9" t="n"/>
      <c r="C232" s="10" t="n"/>
      <c r="D232" s="9" t="n"/>
      <c r="E232" s="9" t="n"/>
      <c r="F232" s="9" t="n"/>
      <c r="G232" s="10" t="n"/>
      <c r="H232" s="9" t="n"/>
      <c r="I232" s="9" t="n"/>
      <c r="J232" s="9" t="n"/>
      <c r="K232" s="9" t="n"/>
      <c r="L232" s="9" t="n"/>
      <c r="M232" s="9" t="n"/>
      <c r="N232" s="9" t="n"/>
      <c r="O232" s="9" t="n"/>
      <c r="P232" s="11" t="n"/>
      <c r="Q232" s="8" t="n"/>
      <c r="R232" s="9" t="n"/>
      <c r="S232" s="9" t="n"/>
      <c r="T232" s="12">
        <f>IF(OR(B232&lt;&gt;"",E232&lt;&gt;""),IF(B232&lt;&gt;"",B232&amp;IF(E232&lt;&gt;""," ("&amp;TRIM(D232&amp;" "&amp;E232)&amp;")",""),TRIM(D232&amp;" "&amp;E232)),"")</f>
        <v/>
      </c>
      <c r="U232" s="12">
        <f>IF(NOT(OR(B232&lt;&gt;"",E232&lt;&gt;"")),"",IF(E232="","Sehr geehrte Damen und Herren,",IF(C232="Frau","Sehr geehrte Frau "&amp;E232&amp;",",IF(C232="Herr","Sehr geehrter Herr "&amp;E232&amp;",","Guten Tag "&amp;TRIM(D232&amp;" "&amp;E232)&amp;","))))</f>
        <v/>
      </c>
      <c r="V232" s="13">
        <f>IF(T232="","",COUNTIF(Kontakte!$B$6:$B$1505,T232))</f>
        <v/>
      </c>
      <c r="W232" s="14">
        <f>IF(N(V232)=0,"",SUMPRODUCT(MAX((Kontakte!$B$6:$B$1505=T232)*Kontakte!$A$6:$A$1505)))</f>
        <v/>
      </c>
      <c r="X232" s="12">
        <f>IF(T232="","",IF(COUNTIF(T$7:T$506,T232)&gt;1,"doppelt angelegt?",IF(L232="","",IF(ISERROR(FIND(".",L232,FIND("@",L232)+2)),"E-Mail prüfen",""))))</f>
        <v/>
      </c>
    </row>
    <row r="233">
      <c r="A233" s="8" t="n"/>
      <c r="B233" s="9" t="n"/>
      <c r="C233" s="10" t="n"/>
      <c r="D233" s="9" t="n"/>
      <c r="E233" s="9" t="n"/>
      <c r="F233" s="9" t="n"/>
      <c r="G233" s="10" t="n"/>
      <c r="H233" s="9" t="n"/>
      <c r="I233" s="9" t="n"/>
      <c r="J233" s="9" t="n"/>
      <c r="K233" s="9" t="n"/>
      <c r="L233" s="9" t="n"/>
      <c r="M233" s="9" t="n"/>
      <c r="N233" s="9" t="n"/>
      <c r="O233" s="9" t="n"/>
      <c r="P233" s="11" t="n"/>
      <c r="Q233" s="8" t="n"/>
      <c r="R233" s="9" t="n"/>
      <c r="S233" s="9" t="n"/>
      <c r="T233" s="12">
        <f>IF(OR(B233&lt;&gt;"",E233&lt;&gt;""),IF(B233&lt;&gt;"",B233&amp;IF(E233&lt;&gt;""," ("&amp;TRIM(D233&amp;" "&amp;E233)&amp;")",""),TRIM(D233&amp;" "&amp;E233)),"")</f>
        <v/>
      </c>
      <c r="U233" s="12">
        <f>IF(NOT(OR(B233&lt;&gt;"",E233&lt;&gt;"")),"",IF(E233="","Sehr geehrte Damen und Herren,",IF(C233="Frau","Sehr geehrte Frau "&amp;E233&amp;",",IF(C233="Herr","Sehr geehrter Herr "&amp;E233&amp;",","Guten Tag "&amp;TRIM(D233&amp;" "&amp;E233)&amp;","))))</f>
        <v/>
      </c>
      <c r="V233" s="13">
        <f>IF(T233="","",COUNTIF(Kontakte!$B$6:$B$1505,T233))</f>
        <v/>
      </c>
      <c r="W233" s="14">
        <f>IF(N(V233)=0,"",SUMPRODUCT(MAX((Kontakte!$B$6:$B$1505=T233)*Kontakte!$A$6:$A$1505)))</f>
        <v/>
      </c>
      <c r="X233" s="12">
        <f>IF(T233="","",IF(COUNTIF(T$7:T$506,T233)&gt;1,"doppelt angelegt?",IF(L233="","",IF(ISERROR(FIND(".",L233,FIND("@",L233)+2)),"E-Mail prüfen",""))))</f>
        <v/>
      </c>
    </row>
    <row r="234">
      <c r="A234" s="8" t="n"/>
      <c r="B234" s="9" t="n"/>
      <c r="C234" s="10" t="n"/>
      <c r="D234" s="9" t="n"/>
      <c r="E234" s="9" t="n"/>
      <c r="F234" s="9" t="n"/>
      <c r="G234" s="10" t="n"/>
      <c r="H234" s="9" t="n"/>
      <c r="I234" s="9" t="n"/>
      <c r="J234" s="9" t="n"/>
      <c r="K234" s="9" t="n"/>
      <c r="L234" s="9" t="n"/>
      <c r="M234" s="9" t="n"/>
      <c r="N234" s="9" t="n"/>
      <c r="O234" s="9" t="n"/>
      <c r="P234" s="11" t="n"/>
      <c r="Q234" s="8" t="n"/>
      <c r="R234" s="9" t="n"/>
      <c r="S234" s="9" t="n"/>
      <c r="T234" s="12">
        <f>IF(OR(B234&lt;&gt;"",E234&lt;&gt;""),IF(B234&lt;&gt;"",B234&amp;IF(E234&lt;&gt;""," ("&amp;TRIM(D234&amp;" "&amp;E234)&amp;")",""),TRIM(D234&amp;" "&amp;E234)),"")</f>
        <v/>
      </c>
      <c r="U234" s="12">
        <f>IF(NOT(OR(B234&lt;&gt;"",E234&lt;&gt;"")),"",IF(E234="","Sehr geehrte Damen und Herren,",IF(C234="Frau","Sehr geehrte Frau "&amp;E234&amp;",",IF(C234="Herr","Sehr geehrter Herr "&amp;E234&amp;",","Guten Tag "&amp;TRIM(D234&amp;" "&amp;E234)&amp;","))))</f>
        <v/>
      </c>
      <c r="V234" s="13">
        <f>IF(T234="","",COUNTIF(Kontakte!$B$6:$B$1505,T234))</f>
        <v/>
      </c>
      <c r="W234" s="14">
        <f>IF(N(V234)=0,"",SUMPRODUCT(MAX((Kontakte!$B$6:$B$1505=T234)*Kontakte!$A$6:$A$1505)))</f>
        <v/>
      </c>
      <c r="X234" s="12">
        <f>IF(T234="","",IF(COUNTIF(T$7:T$506,T234)&gt;1,"doppelt angelegt?",IF(L234="","",IF(ISERROR(FIND(".",L234,FIND("@",L234)+2)),"E-Mail prüfen",""))))</f>
        <v/>
      </c>
    </row>
    <row r="235">
      <c r="A235" s="8" t="n"/>
      <c r="B235" s="9" t="n"/>
      <c r="C235" s="10" t="n"/>
      <c r="D235" s="9" t="n"/>
      <c r="E235" s="9" t="n"/>
      <c r="F235" s="9" t="n"/>
      <c r="G235" s="10" t="n"/>
      <c r="H235" s="9" t="n"/>
      <c r="I235" s="9" t="n"/>
      <c r="J235" s="9" t="n"/>
      <c r="K235" s="9" t="n"/>
      <c r="L235" s="9" t="n"/>
      <c r="M235" s="9" t="n"/>
      <c r="N235" s="9" t="n"/>
      <c r="O235" s="9" t="n"/>
      <c r="P235" s="11" t="n"/>
      <c r="Q235" s="8" t="n"/>
      <c r="R235" s="9" t="n"/>
      <c r="S235" s="9" t="n"/>
      <c r="T235" s="12">
        <f>IF(OR(B235&lt;&gt;"",E235&lt;&gt;""),IF(B235&lt;&gt;"",B235&amp;IF(E235&lt;&gt;""," ("&amp;TRIM(D235&amp;" "&amp;E235)&amp;")",""),TRIM(D235&amp;" "&amp;E235)),"")</f>
        <v/>
      </c>
      <c r="U235" s="12">
        <f>IF(NOT(OR(B235&lt;&gt;"",E235&lt;&gt;"")),"",IF(E235="","Sehr geehrte Damen und Herren,",IF(C235="Frau","Sehr geehrte Frau "&amp;E235&amp;",",IF(C235="Herr","Sehr geehrter Herr "&amp;E235&amp;",","Guten Tag "&amp;TRIM(D235&amp;" "&amp;E235)&amp;","))))</f>
        <v/>
      </c>
      <c r="V235" s="13">
        <f>IF(T235="","",COUNTIF(Kontakte!$B$6:$B$1505,T235))</f>
        <v/>
      </c>
      <c r="W235" s="14">
        <f>IF(N(V235)=0,"",SUMPRODUCT(MAX((Kontakte!$B$6:$B$1505=T235)*Kontakte!$A$6:$A$1505)))</f>
        <v/>
      </c>
      <c r="X235" s="12">
        <f>IF(T235="","",IF(COUNTIF(T$7:T$506,T235)&gt;1,"doppelt angelegt?",IF(L235="","",IF(ISERROR(FIND(".",L235,FIND("@",L235)+2)),"E-Mail prüfen",""))))</f>
        <v/>
      </c>
    </row>
    <row r="236">
      <c r="A236" s="8" t="n"/>
      <c r="B236" s="9" t="n"/>
      <c r="C236" s="10" t="n"/>
      <c r="D236" s="9" t="n"/>
      <c r="E236" s="9" t="n"/>
      <c r="F236" s="9" t="n"/>
      <c r="G236" s="10" t="n"/>
      <c r="H236" s="9" t="n"/>
      <c r="I236" s="9" t="n"/>
      <c r="J236" s="9" t="n"/>
      <c r="K236" s="9" t="n"/>
      <c r="L236" s="9" t="n"/>
      <c r="M236" s="9" t="n"/>
      <c r="N236" s="9" t="n"/>
      <c r="O236" s="9" t="n"/>
      <c r="P236" s="11" t="n"/>
      <c r="Q236" s="8" t="n"/>
      <c r="R236" s="9" t="n"/>
      <c r="S236" s="9" t="n"/>
      <c r="T236" s="12">
        <f>IF(OR(B236&lt;&gt;"",E236&lt;&gt;""),IF(B236&lt;&gt;"",B236&amp;IF(E236&lt;&gt;""," ("&amp;TRIM(D236&amp;" "&amp;E236)&amp;")",""),TRIM(D236&amp;" "&amp;E236)),"")</f>
        <v/>
      </c>
      <c r="U236" s="12">
        <f>IF(NOT(OR(B236&lt;&gt;"",E236&lt;&gt;"")),"",IF(E236="","Sehr geehrte Damen und Herren,",IF(C236="Frau","Sehr geehrte Frau "&amp;E236&amp;",",IF(C236="Herr","Sehr geehrter Herr "&amp;E236&amp;",","Guten Tag "&amp;TRIM(D236&amp;" "&amp;E236)&amp;","))))</f>
        <v/>
      </c>
      <c r="V236" s="13">
        <f>IF(T236="","",COUNTIF(Kontakte!$B$6:$B$1505,T236))</f>
        <v/>
      </c>
      <c r="W236" s="14">
        <f>IF(N(V236)=0,"",SUMPRODUCT(MAX((Kontakte!$B$6:$B$1505=T236)*Kontakte!$A$6:$A$1505)))</f>
        <v/>
      </c>
      <c r="X236" s="12">
        <f>IF(T236="","",IF(COUNTIF(T$7:T$506,T236)&gt;1,"doppelt angelegt?",IF(L236="","",IF(ISERROR(FIND(".",L236,FIND("@",L236)+2)),"E-Mail prüfen",""))))</f>
        <v/>
      </c>
    </row>
    <row r="237">
      <c r="A237" s="8" t="n"/>
      <c r="B237" s="9" t="n"/>
      <c r="C237" s="10" t="n"/>
      <c r="D237" s="9" t="n"/>
      <c r="E237" s="9" t="n"/>
      <c r="F237" s="9" t="n"/>
      <c r="G237" s="10" t="n"/>
      <c r="H237" s="9" t="n"/>
      <c r="I237" s="9" t="n"/>
      <c r="J237" s="9" t="n"/>
      <c r="K237" s="9" t="n"/>
      <c r="L237" s="9" t="n"/>
      <c r="M237" s="9" t="n"/>
      <c r="N237" s="9" t="n"/>
      <c r="O237" s="9" t="n"/>
      <c r="P237" s="11" t="n"/>
      <c r="Q237" s="8" t="n"/>
      <c r="R237" s="9" t="n"/>
      <c r="S237" s="9" t="n"/>
      <c r="T237" s="12">
        <f>IF(OR(B237&lt;&gt;"",E237&lt;&gt;""),IF(B237&lt;&gt;"",B237&amp;IF(E237&lt;&gt;""," ("&amp;TRIM(D237&amp;" "&amp;E237)&amp;")",""),TRIM(D237&amp;" "&amp;E237)),"")</f>
        <v/>
      </c>
      <c r="U237" s="12">
        <f>IF(NOT(OR(B237&lt;&gt;"",E237&lt;&gt;"")),"",IF(E237="","Sehr geehrte Damen und Herren,",IF(C237="Frau","Sehr geehrte Frau "&amp;E237&amp;",",IF(C237="Herr","Sehr geehrter Herr "&amp;E237&amp;",","Guten Tag "&amp;TRIM(D237&amp;" "&amp;E237)&amp;","))))</f>
        <v/>
      </c>
      <c r="V237" s="13">
        <f>IF(T237="","",COUNTIF(Kontakte!$B$6:$B$1505,T237))</f>
        <v/>
      </c>
      <c r="W237" s="14">
        <f>IF(N(V237)=0,"",SUMPRODUCT(MAX((Kontakte!$B$6:$B$1505=T237)*Kontakte!$A$6:$A$1505)))</f>
        <v/>
      </c>
      <c r="X237" s="12">
        <f>IF(T237="","",IF(COUNTIF(T$7:T$506,T237)&gt;1,"doppelt angelegt?",IF(L237="","",IF(ISERROR(FIND(".",L237,FIND("@",L237)+2)),"E-Mail prüfen",""))))</f>
        <v/>
      </c>
    </row>
    <row r="238">
      <c r="A238" s="8" t="n"/>
      <c r="B238" s="9" t="n"/>
      <c r="C238" s="10" t="n"/>
      <c r="D238" s="9" t="n"/>
      <c r="E238" s="9" t="n"/>
      <c r="F238" s="9" t="n"/>
      <c r="G238" s="10" t="n"/>
      <c r="H238" s="9" t="n"/>
      <c r="I238" s="9" t="n"/>
      <c r="J238" s="9" t="n"/>
      <c r="K238" s="9" t="n"/>
      <c r="L238" s="9" t="n"/>
      <c r="M238" s="9" t="n"/>
      <c r="N238" s="9" t="n"/>
      <c r="O238" s="9" t="n"/>
      <c r="P238" s="11" t="n"/>
      <c r="Q238" s="8" t="n"/>
      <c r="R238" s="9" t="n"/>
      <c r="S238" s="9" t="n"/>
      <c r="T238" s="12">
        <f>IF(OR(B238&lt;&gt;"",E238&lt;&gt;""),IF(B238&lt;&gt;"",B238&amp;IF(E238&lt;&gt;""," ("&amp;TRIM(D238&amp;" "&amp;E238)&amp;")",""),TRIM(D238&amp;" "&amp;E238)),"")</f>
        <v/>
      </c>
      <c r="U238" s="12">
        <f>IF(NOT(OR(B238&lt;&gt;"",E238&lt;&gt;"")),"",IF(E238="","Sehr geehrte Damen und Herren,",IF(C238="Frau","Sehr geehrte Frau "&amp;E238&amp;",",IF(C238="Herr","Sehr geehrter Herr "&amp;E238&amp;",","Guten Tag "&amp;TRIM(D238&amp;" "&amp;E238)&amp;","))))</f>
        <v/>
      </c>
      <c r="V238" s="13">
        <f>IF(T238="","",COUNTIF(Kontakte!$B$6:$B$1505,T238))</f>
        <v/>
      </c>
      <c r="W238" s="14">
        <f>IF(N(V238)=0,"",SUMPRODUCT(MAX((Kontakte!$B$6:$B$1505=T238)*Kontakte!$A$6:$A$1505)))</f>
        <v/>
      </c>
      <c r="X238" s="12">
        <f>IF(T238="","",IF(COUNTIF(T$7:T$506,T238)&gt;1,"doppelt angelegt?",IF(L238="","",IF(ISERROR(FIND(".",L238,FIND("@",L238)+2)),"E-Mail prüfen",""))))</f>
        <v/>
      </c>
    </row>
    <row r="239">
      <c r="A239" s="8" t="n"/>
      <c r="B239" s="9" t="n"/>
      <c r="C239" s="10" t="n"/>
      <c r="D239" s="9" t="n"/>
      <c r="E239" s="9" t="n"/>
      <c r="F239" s="9" t="n"/>
      <c r="G239" s="10" t="n"/>
      <c r="H239" s="9" t="n"/>
      <c r="I239" s="9" t="n"/>
      <c r="J239" s="9" t="n"/>
      <c r="K239" s="9" t="n"/>
      <c r="L239" s="9" t="n"/>
      <c r="M239" s="9" t="n"/>
      <c r="N239" s="9" t="n"/>
      <c r="O239" s="9" t="n"/>
      <c r="P239" s="11" t="n"/>
      <c r="Q239" s="8" t="n"/>
      <c r="R239" s="9" t="n"/>
      <c r="S239" s="9" t="n"/>
      <c r="T239" s="12">
        <f>IF(OR(B239&lt;&gt;"",E239&lt;&gt;""),IF(B239&lt;&gt;"",B239&amp;IF(E239&lt;&gt;""," ("&amp;TRIM(D239&amp;" "&amp;E239)&amp;")",""),TRIM(D239&amp;" "&amp;E239)),"")</f>
        <v/>
      </c>
      <c r="U239" s="12">
        <f>IF(NOT(OR(B239&lt;&gt;"",E239&lt;&gt;"")),"",IF(E239="","Sehr geehrte Damen und Herren,",IF(C239="Frau","Sehr geehrte Frau "&amp;E239&amp;",",IF(C239="Herr","Sehr geehrter Herr "&amp;E239&amp;",","Guten Tag "&amp;TRIM(D239&amp;" "&amp;E239)&amp;","))))</f>
        <v/>
      </c>
      <c r="V239" s="13">
        <f>IF(T239="","",COUNTIF(Kontakte!$B$6:$B$1505,T239))</f>
        <v/>
      </c>
      <c r="W239" s="14">
        <f>IF(N(V239)=0,"",SUMPRODUCT(MAX((Kontakte!$B$6:$B$1505=T239)*Kontakte!$A$6:$A$1505)))</f>
        <v/>
      </c>
      <c r="X239" s="12">
        <f>IF(T239="","",IF(COUNTIF(T$7:T$506,T239)&gt;1,"doppelt angelegt?",IF(L239="","",IF(ISERROR(FIND(".",L239,FIND("@",L239)+2)),"E-Mail prüfen",""))))</f>
        <v/>
      </c>
    </row>
    <row r="240">
      <c r="A240" s="8" t="n"/>
      <c r="B240" s="9" t="n"/>
      <c r="C240" s="10" t="n"/>
      <c r="D240" s="9" t="n"/>
      <c r="E240" s="9" t="n"/>
      <c r="F240" s="9" t="n"/>
      <c r="G240" s="10" t="n"/>
      <c r="H240" s="9" t="n"/>
      <c r="I240" s="9" t="n"/>
      <c r="J240" s="9" t="n"/>
      <c r="K240" s="9" t="n"/>
      <c r="L240" s="9" t="n"/>
      <c r="M240" s="9" t="n"/>
      <c r="N240" s="9" t="n"/>
      <c r="O240" s="9" t="n"/>
      <c r="P240" s="11" t="n"/>
      <c r="Q240" s="8" t="n"/>
      <c r="R240" s="9" t="n"/>
      <c r="S240" s="9" t="n"/>
      <c r="T240" s="12">
        <f>IF(OR(B240&lt;&gt;"",E240&lt;&gt;""),IF(B240&lt;&gt;"",B240&amp;IF(E240&lt;&gt;""," ("&amp;TRIM(D240&amp;" "&amp;E240)&amp;")",""),TRIM(D240&amp;" "&amp;E240)),"")</f>
        <v/>
      </c>
      <c r="U240" s="12">
        <f>IF(NOT(OR(B240&lt;&gt;"",E240&lt;&gt;"")),"",IF(E240="","Sehr geehrte Damen und Herren,",IF(C240="Frau","Sehr geehrte Frau "&amp;E240&amp;",",IF(C240="Herr","Sehr geehrter Herr "&amp;E240&amp;",","Guten Tag "&amp;TRIM(D240&amp;" "&amp;E240)&amp;","))))</f>
        <v/>
      </c>
      <c r="V240" s="13">
        <f>IF(T240="","",COUNTIF(Kontakte!$B$6:$B$1505,T240))</f>
        <v/>
      </c>
      <c r="W240" s="14">
        <f>IF(N(V240)=0,"",SUMPRODUCT(MAX((Kontakte!$B$6:$B$1505=T240)*Kontakte!$A$6:$A$1505)))</f>
        <v/>
      </c>
      <c r="X240" s="12">
        <f>IF(T240="","",IF(COUNTIF(T$7:T$506,T240)&gt;1,"doppelt angelegt?",IF(L240="","",IF(ISERROR(FIND(".",L240,FIND("@",L240)+2)),"E-Mail prüfen",""))))</f>
        <v/>
      </c>
    </row>
    <row r="241">
      <c r="A241" s="8" t="n"/>
      <c r="B241" s="9" t="n"/>
      <c r="C241" s="10" t="n"/>
      <c r="D241" s="9" t="n"/>
      <c r="E241" s="9" t="n"/>
      <c r="F241" s="9" t="n"/>
      <c r="G241" s="10" t="n"/>
      <c r="H241" s="9" t="n"/>
      <c r="I241" s="9" t="n"/>
      <c r="J241" s="9" t="n"/>
      <c r="K241" s="9" t="n"/>
      <c r="L241" s="9" t="n"/>
      <c r="M241" s="9" t="n"/>
      <c r="N241" s="9" t="n"/>
      <c r="O241" s="9" t="n"/>
      <c r="P241" s="11" t="n"/>
      <c r="Q241" s="8" t="n"/>
      <c r="R241" s="9" t="n"/>
      <c r="S241" s="9" t="n"/>
      <c r="T241" s="12">
        <f>IF(OR(B241&lt;&gt;"",E241&lt;&gt;""),IF(B241&lt;&gt;"",B241&amp;IF(E241&lt;&gt;""," ("&amp;TRIM(D241&amp;" "&amp;E241)&amp;")",""),TRIM(D241&amp;" "&amp;E241)),"")</f>
        <v/>
      </c>
      <c r="U241" s="12">
        <f>IF(NOT(OR(B241&lt;&gt;"",E241&lt;&gt;"")),"",IF(E241="","Sehr geehrte Damen und Herren,",IF(C241="Frau","Sehr geehrte Frau "&amp;E241&amp;",",IF(C241="Herr","Sehr geehrter Herr "&amp;E241&amp;",","Guten Tag "&amp;TRIM(D241&amp;" "&amp;E241)&amp;","))))</f>
        <v/>
      </c>
      <c r="V241" s="13">
        <f>IF(T241="","",COUNTIF(Kontakte!$B$6:$B$1505,T241))</f>
        <v/>
      </c>
      <c r="W241" s="14">
        <f>IF(N(V241)=0,"",SUMPRODUCT(MAX((Kontakte!$B$6:$B$1505=T241)*Kontakte!$A$6:$A$1505)))</f>
        <v/>
      </c>
      <c r="X241" s="12">
        <f>IF(T241="","",IF(COUNTIF(T$7:T$506,T241)&gt;1,"doppelt angelegt?",IF(L241="","",IF(ISERROR(FIND(".",L241,FIND("@",L241)+2)),"E-Mail prüfen",""))))</f>
        <v/>
      </c>
    </row>
    <row r="242">
      <c r="A242" s="8" t="n"/>
      <c r="B242" s="9" t="n"/>
      <c r="C242" s="10" t="n"/>
      <c r="D242" s="9" t="n"/>
      <c r="E242" s="9" t="n"/>
      <c r="F242" s="9" t="n"/>
      <c r="G242" s="10" t="n"/>
      <c r="H242" s="9" t="n"/>
      <c r="I242" s="9" t="n"/>
      <c r="J242" s="9" t="n"/>
      <c r="K242" s="9" t="n"/>
      <c r="L242" s="9" t="n"/>
      <c r="M242" s="9" t="n"/>
      <c r="N242" s="9" t="n"/>
      <c r="O242" s="9" t="n"/>
      <c r="P242" s="11" t="n"/>
      <c r="Q242" s="8" t="n"/>
      <c r="R242" s="9" t="n"/>
      <c r="S242" s="9" t="n"/>
      <c r="T242" s="12">
        <f>IF(OR(B242&lt;&gt;"",E242&lt;&gt;""),IF(B242&lt;&gt;"",B242&amp;IF(E242&lt;&gt;""," ("&amp;TRIM(D242&amp;" "&amp;E242)&amp;")",""),TRIM(D242&amp;" "&amp;E242)),"")</f>
        <v/>
      </c>
      <c r="U242" s="12">
        <f>IF(NOT(OR(B242&lt;&gt;"",E242&lt;&gt;"")),"",IF(E242="","Sehr geehrte Damen und Herren,",IF(C242="Frau","Sehr geehrte Frau "&amp;E242&amp;",",IF(C242="Herr","Sehr geehrter Herr "&amp;E242&amp;",","Guten Tag "&amp;TRIM(D242&amp;" "&amp;E242)&amp;","))))</f>
        <v/>
      </c>
      <c r="V242" s="13">
        <f>IF(T242="","",COUNTIF(Kontakte!$B$6:$B$1505,T242))</f>
        <v/>
      </c>
      <c r="W242" s="14">
        <f>IF(N(V242)=0,"",SUMPRODUCT(MAX((Kontakte!$B$6:$B$1505=T242)*Kontakte!$A$6:$A$1505)))</f>
        <v/>
      </c>
      <c r="X242" s="12">
        <f>IF(T242="","",IF(COUNTIF(T$7:T$506,T242)&gt;1,"doppelt angelegt?",IF(L242="","",IF(ISERROR(FIND(".",L242,FIND("@",L242)+2)),"E-Mail prüfen",""))))</f>
        <v/>
      </c>
    </row>
    <row r="243">
      <c r="A243" s="8" t="n"/>
      <c r="B243" s="9" t="n"/>
      <c r="C243" s="10" t="n"/>
      <c r="D243" s="9" t="n"/>
      <c r="E243" s="9" t="n"/>
      <c r="F243" s="9" t="n"/>
      <c r="G243" s="10" t="n"/>
      <c r="H243" s="9" t="n"/>
      <c r="I243" s="9" t="n"/>
      <c r="J243" s="9" t="n"/>
      <c r="K243" s="9" t="n"/>
      <c r="L243" s="9" t="n"/>
      <c r="M243" s="9" t="n"/>
      <c r="N243" s="9" t="n"/>
      <c r="O243" s="9" t="n"/>
      <c r="P243" s="11" t="n"/>
      <c r="Q243" s="8" t="n"/>
      <c r="R243" s="9" t="n"/>
      <c r="S243" s="9" t="n"/>
      <c r="T243" s="12">
        <f>IF(OR(B243&lt;&gt;"",E243&lt;&gt;""),IF(B243&lt;&gt;"",B243&amp;IF(E243&lt;&gt;""," ("&amp;TRIM(D243&amp;" "&amp;E243)&amp;")",""),TRIM(D243&amp;" "&amp;E243)),"")</f>
        <v/>
      </c>
      <c r="U243" s="12">
        <f>IF(NOT(OR(B243&lt;&gt;"",E243&lt;&gt;"")),"",IF(E243="","Sehr geehrte Damen und Herren,",IF(C243="Frau","Sehr geehrte Frau "&amp;E243&amp;",",IF(C243="Herr","Sehr geehrter Herr "&amp;E243&amp;",","Guten Tag "&amp;TRIM(D243&amp;" "&amp;E243)&amp;","))))</f>
        <v/>
      </c>
      <c r="V243" s="13">
        <f>IF(T243="","",COUNTIF(Kontakte!$B$6:$B$1505,T243))</f>
        <v/>
      </c>
      <c r="W243" s="14">
        <f>IF(N(V243)=0,"",SUMPRODUCT(MAX((Kontakte!$B$6:$B$1505=T243)*Kontakte!$A$6:$A$1505)))</f>
        <v/>
      </c>
      <c r="X243" s="12">
        <f>IF(T243="","",IF(COUNTIF(T$7:T$506,T243)&gt;1,"doppelt angelegt?",IF(L243="","",IF(ISERROR(FIND(".",L243,FIND("@",L243)+2)),"E-Mail prüfen",""))))</f>
        <v/>
      </c>
    </row>
    <row r="244">
      <c r="A244" s="8" t="n"/>
      <c r="B244" s="9" t="n"/>
      <c r="C244" s="10" t="n"/>
      <c r="D244" s="9" t="n"/>
      <c r="E244" s="9" t="n"/>
      <c r="F244" s="9" t="n"/>
      <c r="G244" s="10" t="n"/>
      <c r="H244" s="9" t="n"/>
      <c r="I244" s="9" t="n"/>
      <c r="J244" s="9" t="n"/>
      <c r="K244" s="9" t="n"/>
      <c r="L244" s="9" t="n"/>
      <c r="M244" s="9" t="n"/>
      <c r="N244" s="9" t="n"/>
      <c r="O244" s="9" t="n"/>
      <c r="P244" s="11" t="n"/>
      <c r="Q244" s="8" t="n"/>
      <c r="R244" s="9" t="n"/>
      <c r="S244" s="9" t="n"/>
      <c r="T244" s="12">
        <f>IF(OR(B244&lt;&gt;"",E244&lt;&gt;""),IF(B244&lt;&gt;"",B244&amp;IF(E244&lt;&gt;""," ("&amp;TRIM(D244&amp;" "&amp;E244)&amp;")",""),TRIM(D244&amp;" "&amp;E244)),"")</f>
        <v/>
      </c>
      <c r="U244" s="12">
        <f>IF(NOT(OR(B244&lt;&gt;"",E244&lt;&gt;"")),"",IF(E244="","Sehr geehrte Damen und Herren,",IF(C244="Frau","Sehr geehrte Frau "&amp;E244&amp;",",IF(C244="Herr","Sehr geehrter Herr "&amp;E244&amp;",","Guten Tag "&amp;TRIM(D244&amp;" "&amp;E244)&amp;","))))</f>
        <v/>
      </c>
      <c r="V244" s="13">
        <f>IF(T244="","",COUNTIF(Kontakte!$B$6:$B$1505,T244))</f>
        <v/>
      </c>
      <c r="W244" s="14">
        <f>IF(N(V244)=0,"",SUMPRODUCT(MAX((Kontakte!$B$6:$B$1505=T244)*Kontakte!$A$6:$A$1505)))</f>
        <v/>
      </c>
      <c r="X244" s="12">
        <f>IF(T244="","",IF(COUNTIF(T$7:T$506,T244)&gt;1,"doppelt angelegt?",IF(L244="","",IF(ISERROR(FIND(".",L244,FIND("@",L244)+2)),"E-Mail prüfen",""))))</f>
        <v/>
      </c>
    </row>
    <row r="245">
      <c r="A245" s="8" t="n"/>
      <c r="B245" s="9" t="n"/>
      <c r="C245" s="10" t="n"/>
      <c r="D245" s="9" t="n"/>
      <c r="E245" s="9" t="n"/>
      <c r="F245" s="9" t="n"/>
      <c r="G245" s="10" t="n"/>
      <c r="H245" s="9" t="n"/>
      <c r="I245" s="9" t="n"/>
      <c r="J245" s="9" t="n"/>
      <c r="K245" s="9" t="n"/>
      <c r="L245" s="9" t="n"/>
      <c r="M245" s="9" t="n"/>
      <c r="N245" s="9" t="n"/>
      <c r="O245" s="9" t="n"/>
      <c r="P245" s="11" t="n"/>
      <c r="Q245" s="8" t="n"/>
      <c r="R245" s="9" t="n"/>
      <c r="S245" s="9" t="n"/>
      <c r="T245" s="12">
        <f>IF(OR(B245&lt;&gt;"",E245&lt;&gt;""),IF(B245&lt;&gt;"",B245&amp;IF(E245&lt;&gt;""," ("&amp;TRIM(D245&amp;" "&amp;E245)&amp;")",""),TRIM(D245&amp;" "&amp;E245)),"")</f>
        <v/>
      </c>
      <c r="U245" s="12">
        <f>IF(NOT(OR(B245&lt;&gt;"",E245&lt;&gt;"")),"",IF(E245="","Sehr geehrte Damen und Herren,",IF(C245="Frau","Sehr geehrte Frau "&amp;E245&amp;",",IF(C245="Herr","Sehr geehrter Herr "&amp;E245&amp;",","Guten Tag "&amp;TRIM(D245&amp;" "&amp;E245)&amp;","))))</f>
        <v/>
      </c>
      <c r="V245" s="13">
        <f>IF(T245="","",COUNTIF(Kontakte!$B$6:$B$1505,T245))</f>
        <v/>
      </c>
      <c r="W245" s="14">
        <f>IF(N(V245)=0,"",SUMPRODUCT(MAX((Kontakte!$B$6:$B$1505=T245)*Kontakte!$A$6:$A$1505)))</f>
        <v/>
      </c>
      <c r="X245" s="12">
        <f>IF(T245="","",IF(COUNTIF(T$7:T$506,T245)&gt;1,"doppelt angelegt?",IF(L245="","",IF(ISERROR(FIND(".",L245,FIND("@",L245)+2)),"E-Mail prüfen",""))))</f>
        <v/>
      </c>
    </row>
    <row r="246">
      <c r="A246" s="8" t="n"/>
      <c r="B246" s="9" t="n"/>
      <c r="C246" s="10" t="n"/>
      <c r="D246" s="9" t="n"/>
      <c r="E246" s="9" t="n"/>
      <c r="F246" s="9" t="n"/>
      <c r="G246" s="10" t="n"/>
      <c r="H246" s="9" t="n"/>
      <c r="I246" s="9" t="n"/>
      <c r="J246" s="9" t="n"/>
      <c r="K246" s="9" t="n"/>
      <c r="L246" s="9" t="n"/>
      <c r="M246" s="9" t="n"/>
      <c r="N246" s="9" t="n"/>
      <c r="O246" s="9" t="n"/>
      <c r="P246" s="11" t="n"/>
      <c r="Q246" s="8" t="n"/>
      <c r="R246" s="9" t="n"/>
      <c r="S246" s="9" t="n"/>
      <c r="T246" s="12">
        <f>IF(OR(B246&lt;&gt;"",E246&lt;&gt;""),IF(B246&lt;&gt;"",B246&amp;IF(E246&lt;&gt;""," ("&amp;TRIM(D246&amp;" "&amp;E246)&amp;")",""),TRIM(D246&amp;" "&amp;E246)),"")</f>
        <v/>
      </c>
      <c r="U246" s="12">
        <f>IF(NOT(OR(B246&lt;&gt;"",E246&lt;&gt;"")),"",IF(E246="","Sehr geehrte Damen und Herren,",IF(C246="Frau","Sehr geehrte Frau "&amp;E246&amp;",",IF(C246="Herr","Sehr geehrter Herr "&amp;E246&amp;",","Guten Tag "&amp;TRIM(D246&amp;" "&amp;E246)&amp;","))))</f>
        <v/>
      </c>
      <c r="V246" s="13">
        <f>IF(T246="","",COUNTIF(Kontakte!$B$6:$B$1505,T246))</f>
        <v/>
      </c>
      <c r="W246" s="14">
        <f>IF(N(V246)=0,"",SUMPRODUCT(MAX((Kontakte!$B$6:$B$1505=T246)*Kontakte!$A$6:$A$1505)))</f>
        <v/>
      </c>
      <c r="X246" s="12">
        <f>IF(T246="","",IF(COUNTIF(T$7:T$506,T246)&gt;1,"doppelt angelegt?",IF(L246="","",IF(ISERROR(FIND(".",L246,FIND("@",L246)+2)),"E-Mail prüfen",""))))</f>
        <v/>
      </c>
    </row>
    <row r="247">
      <c r="A247" s="8" t="n"/>
      <c r="B247" s="9" t="n"/>
      <c r="C247" s="10" t="n"/>
      <c r="D247" s="9" t="n"/>
      <c r="E247" s="9" t="n"/>
      <c r="F247" s="9" t="n"/>
      <c r="G247" s="10" t="n"/>
      <c r="H247" s="9" t="n"/>
      <c r="I247" s="9" t="n"/>
      <c r="J247" s="9" t="n"/>
      <c r="K247" s="9" t="n"/>
      <c r="L247" s="9" t="n"/>
      <c r="M247" s="9" t="n"/>
      <c r="N247" s="9" t="n"/>
      <c r="O247" s="9" t="n"/>
      <c r="P247" s="11" t="n"/>
      <c r="Q247" s="8" t="n"/>
      <c r="R247" s="9" t="n"/>
      <c r="S247" s="9" t="n"/>
      <c r="T247" s="12">
        <f>IF(OR(B247&lt;&gt;"",E247&lt;&gt;""),IF(B247&lt;&gt;"",B247&amp;IF(E247&lt;&gt;""," ("&amp;TRIM(D247&amp;" "&amp;E247)&amp;")",""),TRIM(D247&amp;" "&amp;E247)),"")</f>
        <v/>
      </c>
      <c r="U247" s="12">
        <f>IF(NOT(OR(B247&lt;&gt;"",E247&lt;&gt;"")),"",IF(E247="","Sehr geehrte Damen und Herren,",IF(C247="Frau","Sehr geehrte Frau "&amp;E247&amp;",",IF(C247="Herr","Sehr geehrter Herr "&amp;E247&amp;",","Guten Tag "&amp;TRIM(D247&amp;" "&amp;E247)&amp;","))))</f>
        <v/>
      </c>
      <c r="V247" s="13">
        <f>IF(T247="","",COUNTIF(Kontakte!$B$6:$B$1505,T247))</f>
        <v/>
      </c>
      <c r="W247" s="14">
        <f>IF(N(V247)=0,"",SUMPRODUCT(MAX((Kontakte!$B$6:$B$1505=T247)*Kontakte!$A$6:$A$1505)))</f>
        <v/>
      </c>
      <c r="X247" s="12">
        <f>IF(T247="","",IF(COUNTIF(T$7:T$506,T247)&gt;1,"doppelt angelegt?",IF(L247="","",IF(ISERROR(FIND(".",L247,FIND("@",L247)+2)),"E-Mail prüfen",""))))</f>
        <v/>
      </c>
    </row>
    <row r="248">
      <c r="A248" s="8" t="n"/>
      <c r="B248" s="9" t="n"/>
      <c r="C248" s="10" t="n"/>
      <c r="D248" s="9" t="n"/>
      <c r="E248" s="9" t="n"/>
      <c r="F248" s="9" t="n"/>
      <c r="G248" s="10" t="n"/>
      <c r="H248" s="9" t="n"/>
      <c r="I248" s="9" t="n"/>
      <c r="J248" s="9" t="n"/>
      <c r="K248" s="9" t="n"/>
      <c r="L248" s="9" t="n"/>
      <c r="M248" s="9" t="n"/>
      <c r="N248" s="9" t="n"/>
      <c r="O248" s="9" t="n"/>
      <c r="P248" s="11" t="n"/>
      <c r="Q248" s="8" t="n"/>
      <c r="R248" s="9" t="n"/>
      <c r="S248" s="9" t="n"/>
      <c r="T248" s="12">
        <f>IF(OR(B248&lt;&gt;"",E248&lt;&gt;""),IF(B248&lt;&gt;"",B248&amp;IF(E248&lt;&gt;""," ("&amp;TRIM(D248&amp;" "&amp;E248)&amp;")",""),TRIM(D248&amp;" "&amp;E248)),"")</f>
        <v/>
      </c>
      <c r="U248" s="12">
        <f>IF(NOT(OR(B248&lt;&gt;"",E248&lt;&gt;"")),"",IF(E248="","Sehr geehrte Damen und Herren,",IF(C248="Frau","Sehr geehrte Frau "&amp;E248&amp;",",IF(C248="Herr","Sehr geehrter Herr "&amp;E248&amp;",","Guten Tag "&amp;TRIM(D248&amp;" "&amp;E248)&amp;","))))</f>
        <v/>
      </c>
      <c r="V248" s="13">
        <f>IF(T248="","",COUNTIF(Kontakte!$B$6:$B$1505,T248))</f>
        <v/>
      </c>
      <c r="W248" s="14">
        <f>IF(N(V248)=0,"",SUMPRODUCT(MAX((Kontakte!$B$6:$B$1505=T248)*Kontakte!$A$6:$A$1505)))</f>
        <v/>
      </c>
      <c r="X248" s="12">
        <f>IF(T248="","",IF(COUNTIF(T$7:T$506,T248)&gt;1,"doppelt angelegt?",IF(L248="","",IF(ISERROR(FIND(".",L248,FIND("@",L248)+2)),"E-Mail prüfen",""))))</f>
        <v/>
      </c>
    </row>
    <row r="249">
      <c r="A249" s="8" t="n"/>
      <c r="B249" s="9" t="n"/>
      <c r="C249" s="10" t="n"/>
      <c r="D249" s="9" t="n"/>
      <c r="E249" s="9" t="n"/>
      <c r="F249" s="9" t="n"/>
      <c r="G249" s="10" t="n"/>
      <c r="H249" s="9" t="n"/>
      <c r="I249" s="9" t="n"/>
      <c r="J249" s="9" t="n"/>
      <c r="K249" s="9" t="n"/>
      <c r="L249" s="9" t="n"/>
      <c r="M249" s="9" t="n"/>
      <c r="N249" s="9" t="n"/>
      <c r="O249" s="9" t="n"/>
      <c r="P249" s="11" t="n"/>
      <c r="Q249" s="8" t="n"/>
      <c r="R249" s="9" t="n"/>
      <c r="S249" s="9" t="n"/>
      <c r="T249" s="12">
        <f>IF(OR(B249&lt;&gt;"",E249&lt;&gt;""),IF(B249&lt;&gt;"",B249&amp;IF(E249&lt;&gt;""," ("&amp;TRIM(D249&amp;" "&amp;E249)&amp;")",""),TRIM(D249&amp;" "&amp;E249)),"")</f>
        <v/>
      </c>
      <c r="U249" s="12">
        <f>IF(NOT(OR(B249&lt;&gt;"",E249&lt;&gt;"")),"",IF(E249="","Sehr geehrte Damen und Herren,",IF(C249="Frau","Sehr geehrte Frau "&amp;E249&amp;",",IF(C249="Herr","Sehr geehrter Herr "&amp;E249&amp;",","Guten Tag "&amp;TRIM(D249&amp;" "&amp;E249)&amp;","))))</f>
        <v/>
      </c>
      <c r="V249" s="13">
        <f>IF(T249="","",COUNTIF(Kontakte!$B$6:$B$1505,T249))</f>
        <v/>
      </c>
      <c r="W249" s="14">
        <f>IF(N(V249)=0,"",SUMPRODUCT(MAX((Kontakte!$B$6:$B$1505=T249)*Kontakte!$A$6:$A$1505)))</f>
        <v/>
      </c>
      <c r="X249" s="12">
        <f>IF(T249="","",IF(COUNTIF(T$7:T$506,T249)&gt;1,"doppelt angelegt?",IF(L249="","",IF(ISERROR(FIND(".",L249,FIND("@",L249)+2)),"E-Mail prüfen",""))))</f>
        <v/>
      </c>
    </row>
    <row r="250">
      <c r="A250" s="8" t="n"/>
      <c r="B250" s="9" t="n"/>
      <c r="C250" s="10" t="n"/>
      <c r="D250" s="9" t="n"/>
      <c r="E250" s="9" t="n"/>
      <c r="F250" s="9" t="n"/>
      <c r="G250" s="10" t="n"/>
      <c r="H250" s="9" t="n"/>
      <c r="I250" s="9" t="n"/>
      <c r="J250" s="9" t="n"/>
      <c r="K250" s="9" t="n"/>
      <c r="L250" s="9" t="n"/>
      <c r="M250" s="9" t="n"/>
      <c r="N250" s="9" t="n"/>
      <c r="O250" s="9" t="n"/>
      <c r="P250" s="11" t="n"/>
      <c r="Q250" s="8" t="n"/>
      <c r="R250" s="9" t="n"/>
      <c r="S250" s="9" t="n"/>
      <c r="T250" s="12">
        <f>IF(OR(B250&lt;&gt;"",E250&lt;&gt;""),IF(B250&lt;&gt;"",B250&amp;IF(E250&lt;&gt;""," ("&amp;TRIM(D250&amp;" "&amp;E250)&amp;")",""),TRIM(D250&amp;" "&amp;E250)),"")</f>
        <v/>
      </c>
      <c r="U250" s="12">
        <f>IF(NOT(OR(B250&lt;&gt;"",E250&lt;&gt;"")),"",IF(E250="","Sehr geehrte Damen und Herren,",IF(C250="Frau","Sehr geehrte Frau "&amp;E250&amp;",",IF(C250="Herr","Sehr geehrter Herr "&amp;E250&amp;",","Guten Tag "&amp;TRIM(D250&amp;" "&amp;E250)&amp;","))))</f>
        <v/>
      </c>
      <c r="V250" s="13">
        <f>IF(T250="","",COUNTIF(Kontakte!$B$6:$B$1505,T250))</f>
        <v/>
      </c>
      <c r="W250" s="14">
        <f>IF(N(V250)=0,"",SUMPRODUCT(MAX((Kontakte!$B$6:$B$1505=T250)*Kontakte!$A$6:$A$1505)))</f>
        <v/>
      </c>
      <c r="X250" s="12">
        <f>IF(T250="","",IF(COUNTIF(T$7:T$506,T250)&gt;1,"doppelt angelegt?",IF(L250="","",IF(ISERROR(FIND(".",L250,FIND("@",L250)+2)),"E-Mail prüfen",""))))</f>
        <v/>
      </c>
    </row>
    <row r="251">
      <c r="A251" s="8" t="n"/>
      <c r="B251" s="9" t="n"/>
      <c r="C251" s="10" t="n"/>
      <c r="D251" s="9" t="n"/>
      <c r="E251" s="9" t="n"/>
      <c r="F251" s="9" t="n"/>
      <c r="G251" s="10" t="n"/>
      <c r="H251" s="9" t="n"/>
      <c r="I251" s="9" t="n"/>
      <c r="J251" s="9" t="n"/>
      <c r="K251" s="9" t="n"/>
      <c r="L251" s="9" t="n"/>
      <c r="M251" s="9" t="n"/>
      <c r="N251" s="9" t="n"/>
      <c r="O251" s="9" t="n"/>
      <c r="P251" s="11" t="n"/>
      <c r="Q251" s="8" t="n"/>
      <c r="R251" s="9" t="n"/>
      <c r="S251" s="9" t="n"/>
      <c r="T251" s="12">
        <f>IF(OR(B251&lt;&gt;"",E251&lt;&gt;""),IF(B251&lt;&gt;"",B251&amp;IF(E251&lt;&gt;""," ("&amp;TRIM(D251&amp;" "&amp;E251)&amp;")",""),TRIM(D251&amp;" "&amp;E251)),"")</f>
        <v/>
      </c>
      <c r="U251" s="12">
        <f>IF(NOT(OR(B251&lt;&gt;"",E251&lt;&gt;"")),"",IF(E251="","Sehr geehrte Damen und Herren,",IF(C251="Frau","Sehr geehrte Frau "&amp;E251&amp;",",IF(C251="Herr","Sehr geehrter Herr "&amp;E251&amp;",","Guten Tag "&amp;TRIM(D251&amp;" "&amp;E251)&amp;","))))</f>
        <v/>
      </c>
      <c r="V251" s="13">
        <f>IF(T251="","",COUNTIF(Kontakte!$B$6:$B$1505,T251))</f>
        <v/>
      </c>
      <c r="W251" s="14">
        <f>IF(N(V251)=0,"",SUMPRODUCT(MAX((Kontakte!$B$6:$B$1505=T251)*Kontakte!$A$6:$A$1505)))</f>
        <v/>
      </c>
      <c r="X251" s="12">
        <f>IF(T251="","",IF(COUNTIF(T$7:T$506,T251)&gt;1,"doppelt angelegt?",IF(L251="","",IF(ISERROR(FIND(".",L251,FIND("@",L251)+2)),"E-Mail prüfen",""))))</f>
        <v/>
      </c>
    </row>
    <row r="252">
      <c r="A252" s="8" t="n"/>
      <c r="B252" s="9" t="n"/>
      <c r="C252" s="10" t="n"/>
      <c r="D252" s="9" t="n"/>
      <c r="E252" s="9" t="n"/>
      <c r="F252" s="9" t="n"/>
      <c r="G252" s="10" t="n"/>
      <c r="H252" s="9" t="n"/>
      <c r="I252" s="9" t="n"/>
      <c r="J252" s="9" t="n"/>
      <c r="K252" s="9" t="n"/>
      <c r="L252" s="9" t="n"/>
      <c r="M252" s="9" t="n"/>
      <c r="N252" s="9" t="n"/>
      <c r="O252" s="9" t="n"/>
      <c r="P252" s="11" t="n"/>
      <c r="Q252" s="8" t="n"/>
      <c r="R252" s="9" t="n"/>
      <c r="S252" s="9" t="n"/>
      <c r="T252" s="12">
        <f>IF(OR(B252&lt;&gt;"",E252&lt;&gt;""),IF(B252&lt;&gt;"",B252&amp;IF(E252&lt;&gt;""," ("&amp;TRIM(D252&amp;" "&amp;E252)&amp;")",""),TRIM(D252&amp;" "&amp;E252)),"")</f>
        <v/>
      </c>
      <c r="U252" s="12">
        <f>IF(NOT(OR(B252&lt;&gt;"",E252&lt;&gt;"")),"",IF(E252="","Sehr geehrte Damen und Herren,",IF(C252="Frau","Sehr geehrte Frau "&amp;E252&amp;",",IF(C252="Herr","Sehr geehrter Herr "&amp;E252&amp;",","Guten Tag "&amp;TRIM(D252&amp;" "&amp;E252)&amp;","))))</f>
        <v/>
      </c>
      <c r="V252" s="13">
        <f>IF(T252="","",COUNTIF(Kontakte!$B$6:$B$1505,T252))</f>
        <v/>
      </c>
      <c r="W252" s="14">
        <f>IF(N(V252)=0,"",SUMPRODUCT(MAX((Kontakte!$B$6:$B$1505=T252)*Kontakte!$A$6:$A$1505)))</f>
        <v/>
      </c>
      <c r="X252" s="12">
        <f>IF(T252="","",IF(COUNTIF(T$7:T$506,T252)&gt;1,"doppelt angelegt?",IF(L252="","",IF(ISERROR(FIND(".",L252,FIND("@",L252)+2)),"E-Mail prüfen",""))))</f>
        <v/>
      </c>
    </row>
    <row r="253">
      <c r="A253" s="8" t="n"/>
      <c r="B253" s="9" t="n"/>
      <c r="C253" s="10" t="n"/>
      <c r="D253" s="9" t="n"/>
      <c r="E253" s="9" t="n"/>
      <c r="F253" s="9" t="n"/>
      <c r="G253" s="10" t="n"/>
      <c r="H253" s="9" t="n"/>
      <c r="I253" s="9" t="n"/>
      <c r="J253" s="9" t="n"/>
      <c r="K253" s="9" t="n"/>
      <c r="L253" s="9" t="n"/>
      <c r="M253" s="9" t="n"/>
      <c r="N253" s="9" t="n"/>
      <c r="O253" s="9" t="n"/>
      <c r="P253" s="11" t="n"/>
      <c r="Q253" s="8" t="n"/>
      <c r="R253" s="9" t="n"/>
      <c r="S253" s="9" t="n"/>
      <c r="T253" s="12">
        <f>IF(OR(B253&lt;&gt;"",E253&lt;&gt;""),IF(B253&lt;&gt;"",B253&amp;IF(E253&lt;&gt;""," ("&amp;TRIM(D253&amp;" "&amp;E253)&amp;")",""),TRIM(D253&amp;" "&amp;E253)),"")</f>
        <v/>
      </c>
      <c r="U253" s="12">
        <f>IF(NOT(OR(B253&lt;&gt;"",E253&lt;&gt;"")),"",IF(E253="","Sehr geehrte Damen und Herren,",IF(C253="Frau","Sehr geehrte Frau "&amp;E253&amp;",",IF(C253="Herr","Sehr geehrter Herr "&amp;E253&amp;",","Guten Tag "&amp;TRIM(D253&amp;" "&amp;E253)&amp;","))))</f>
        <v/>
      </c>
      <c r="V253" s="13">
        <f>IF(T253="","",COUNTIF(Kontakte!$B$6:$B$1505,T253))</f>
        <v/>
      </c>
      <c r="W253" s="14">
        <f>IF(N(V253)=0,"",SUMPRODUCT(MAX((Kontakte!$B$6:$B$1505=T253)*Kontakte!$A$6:$A$1505)))</f>
        <v/>
      </c>
      <c r="X253" s="12">
        <f>IF(T253="","",IF(COUNTIF(T$7:T$506,T253)&gt;1,"doppelt angelegt?",IF(L253="","",IF(ISERROR(FIND(".",L253,FIND("@",L253)+2)),"E-Mail prüfen",""))))</f>
        <v/>
      </c>
    </row>
    <row r="254">
      <c r="A254" s="8" t="n"/>
      <c r="B254" s="9" t="n"/>
      <c r="C254" s="10" t="n"/>
      <c r="D254" s="9" t="n"/>
      <c r="E254" s="9" t="n"/>
      <c r="F254" s="9" t="n"/>
      <c r="G254" s="10" t="n"/>
      <c r="H254" s="9" t="n"/>
      <c r="I254" s="9" t="n"/>
      <c r="J254" s="9" t="n"/>
      <c r="K254" s="9" t="n"/>
      <c r="L254" s="9" t="n"/>
      <c r="M254" s="9" t="n"/>
      <c r="N254" s="9" t="n"/>
      <c r="O254" s="9" t="n"/>
      <c r="P254" s="11" t="n"/>
      <c r="Q254" s="8" t="n"/>
      <c r="R254" s="9" t="n"/>
      <c r="S254" s="9" t="n"/>
      <c r="T254" s="12">
        <f>IF(OR(B254&lt;&gt;"",E254&lt;&gt;""),IF(B254&lt;&gt;"",B254&amp;IF(E254&lt;&gt;""," ("&amp;TRIM(D254&amp;" "&amp;E254)&amp;")",""),TRIM(D254&amp;" "&amp;E254)),"")</f>
        <v/>
      </c>
      <c r="U254" s="12">
        <f>IF(NOT(OR(B254&lt;&gt;"",E254&lt;&gt;"")),"",IF(E254="","Sehr geehrte Damen und Herren,",IF(C254="Frau","Sehr geehrte Frau "&amp;E254&amp;",",IF(C254="Herr","Sehr geehrter Herr "&amp;E254&amp;",","Guten Tag "&amp;TRIM(D254&amp;" "&amp;E254)&amp;","))))</f>
        <v/>
      </c>
      <c r="V254" s="13">
        <f>IF(T254="","",COUNTIF(Kontakte!$B$6:$B$1505,T254))</f>
        <v/>
      </c>
      <c r="W254" s="14">
        <f>IF(N(V254)=0,"",SUMPRODUCT(MAX((Kontakte!$B$6:$B$1505=T254)*Kontakte!$A$6:$A$1505)))</f>
        <v/>
      </c>
      <c r="X254" s="12">
        <f>IF(T254="","",IF(COUNTIF(T$7:T$506,T254)&gt;1,"doppelt angelegt?",IF(L254="","",IF(ISERROR(FIND(".",L254,FIND("@",L254)+2)),"E-Mail prüfen",""))))</f>
        <v/>
      </c>
    </row>
    <row r="255">
      <c r="A255" s="8" t="n"/>
      <c r="B255" s="9" t="n"/>
      <c r="C255" s="10" t="n"/>
      <c r="D255" s="9" t="n"/>
      <c r="E255" s="9" t="n"/>
      <c r="F255" s="9" t="n"/>
      <c r="G255" s="10" t="n"/>
      <c r="H255" s="9" t="n"/>
      <c r="I255" s="9" t="n"/>
      <c r="J255" s="9" t="n"/>
      <c r="K255" s="9" t="n"/>
      <c r="L255" s="9" t="n"/>
      <c r="M255" s="9" t="n"/>
      <c r="N255" s="9" t="n"/>
      <c r="O255" s="9" t="n"/>
      <c r="P255" s="11" t="n"/>
      <c r="Q255" s="8" t="n"/>
      <c r="R255" s="9" t="n"/>
      <c r="S255" s="9" t="n"/>
      <c r="T255" s="12">
        <f>IF(OR(B255&lt;&gt;"",E255&lt;&gt;""),IF(B255&lt;&gt;"",B255&amp;IF(E255&lt;&gt;""," ("&amp;TRIM(D255&amp;" "&amp;E255)&amp;")",""),TRIM(D255&amp;" "&amp;E255)),"")</f>
        <v/>
      </c>
      <c r="U255" s="12">
        <f>IF(NOT(OR(B255&lt;&gt;"",E255&lt;&gt;"")),"",IF(E255="","Sehr geehrte Damen und Herren,",IF(C255="Frau","Sehr geehrte Frau "&amp;E255&amp;",",IF(C255="Herr","Sehr geehrter Herr "&amp;E255&amp;",","Guten Tag "&amp;TRIM(D255&amp;" "&amp;E255)&amp;","))))</f>
        <v/>
      </c>
      <c r="V255" s="13">
        <f>IF(T255="","",COUNTIF(Kontakte!$B$6:$B$1505,T255))</f>
        <v/>
      </c>
      <c r="W255" s="14">
        <f>IF(N(V255)=0,"",SUMPRODUCT(MAX((Kontakte!$B$6:$B$1505=T255)*Kontakte!$A$6:$A$1505)))</f>
        <v/>
      </c>
      <c r="X255" s="12">
        <f>IF(T255="","",IF(COUNTIF(T$7:T$506,T255)&gt;1,"doppelt angelegt?",IF(L255="","",IF(ISERROR(FIND(".",L255,FIND("@",L255)+2)),"E-Mail prüfen",""))))</f>
        <v/>
      </c>
    </row>
    <row r="256">
      <c r="A256" s="8" t="n"/>
      <c r="B256" s="9" t="n"/>
      <c r="C256" s="10" t="n"/>
      <c r="D256" s="9" t="n"/>
      <c r="E256" s="9" t="n"/>
      <c r="F256" s="9" t="n"/>
      <c r="G256" s="10" t="n"/>
      <c r="H256" s="9" t="n"/>
      <c r="I256" s="9" t="n"/>
      <c r="J256" s="9" t="n"/>
      <c r="K256" s="9" t="n"/>
      <c r="L256" s="9" t="n"/>
      <c r="M256" s="9" t="n"/>
      <c r="N256" s="9" t="n"/>
      <c r="O256" s="9" t="n"/>
      <c r="P256" s="11" t="n"/>
      <c r="Q256" s="8" t="n"/>
      <c r="R256" s="9" t="n"/>
      <c r="S256" s="9" t="n"/>
      <c r="T256" s="12">
        <f>IF(OR(B256&lt;&gt;"",E256&lt;&gt;""),IF(B256&lt;&gt;"",B256&amp;IF(E256&lt;&gt;""," ("&amp;TRIM(D256&amp;" "&amp;E256)&amp;")",""),TRIM(D256&amp;" "&amp;E256)),"")</f>
        <v/>
      </c>
      <c r="U256" s="12">
        <f>IF(NOT(OR(B256&lt;&gt;"",E256&lt;&gt;"")),"",IF(E256="","Sehr geehrte Damen und Herren,",IF(C256="Frau","Sehr geehrte Frau "&amp;E256&amp;",",IF(C256="Herr","Sehr geehrter Herr "&amp;E256&amp;",","Guten Tag "&amp;TRIM(D256&amp;" "&amp;E256)&amp;","))))</f>
        <v/>
      </c>
      <c r="V256" s="13">
        <f>IF(T256="","",COUNTIF(Kontakte!$B$6:$B$1505,T256))</f>
        <v/>
      </c>
      <c r="W256" s="14">
        <f>IF(N(V256)=0,"",SUMPRODUCT(MAX((Kontakte!$B$6:$B$1505=T256)*Kontakte!$A$6:$A$1505)))</f>
        <v/>
      </c>
      <c r="X256" s="12">
        <f>IF(T256="","",IF(COUNTIF(T$7:T$506,T256)&gt;1,"doppelt angelegt?",IF(L256="","",IF(ISERROR(FIND(".",L256,FIND("@",L256)+2)),"E-Mail prüfen",""))))</f>
        <v/>
      </c>
    </row>
    <row r="257">
      <c r="A257" s="8" t="n"/>
      <c r="B257" s="9" t="n"/>
      <c r="C257" s="10" t="n"/>
      <c r="D257" s="9" t="n"/>
      <c r="E257" s="9" t="n"/>
      <c r="F257" s="9" t="n"/>
      <c r="G257" s="10" t="n"/>
      <c r="H257" s="9" t="n"/>
      <c r="I257" s="9" t="n"/>
      <c r="J257" s="9" t="n"/>
      <c r="K257" s="9" t="n"/>
      <c r="L257" s="9" t="n"/>
      <c r="M257" s="9" t="n"/>
      <c r="N257" s="9" t="n"/>
      <c r="O257" s="9" t="n"/>
      <c r="P257" s="11" t="n"/>
      <c r="Q257" s="8" t="n"/>
      <c r="R257" s="9" t="n"/>
      <c r="S257" s="9" t="n"/>
      <c r="T257" s="12">
        <f>IF(OR(B257&lt;&gt;"",E257&lt;&gt;""),IF(B257&lt;&gt;"",B257&amp;IF(E257&lt;&gt;""," ("&amp;TRIM(D257&amp;" "&amp;E257)&amp;")",""),TRIM(D257&amp;" "&amp;E257)),"")</f>
        <v/>
      </c>
      <c r="U257" s="12">
        <f>IF(NOT(OR(B257&lt;&gt;"",E257&lt;&gt;"")),"",IF(E257="","Sehr geehrte Damen und Herren,",IF(C257="Frau","Sehr geehrte Frau "&amp;E257&amp;",",IF(C257="Herr","Sehr geehrter Herr "&amp;E257&amp;",","Guten Tag "&amp;TRIM(D257&amp;" "&amp;E257)&amp;","))))</f>
        <v/>
      </c>
      <c r="V257" s="13">
        <f>IF(T257="","",COUNTIF(Kontakte!$B$6:$B$1505,T257))</f>
        <v/>
      </c>
      <c r="W257" s="14">
        <f>IF(N(V257)=0,"",SUMPRODUCT(MAX((Kontakte!$B$6:$B$1505=T257)*Kontakte!$A$6:$A$1505)))</f>
        <v/>
      </c>
      <c r="X257" s="12">
        <f>IF(T257="","",IF(COUNTIF(T$7:T$506,T257)&gt;1,"doppelt angelegt?",IF(L257="","",IF(ISERROR(FIND(".",L257,FIND("@",L257)+2)),"E-Mail prüfen",""))))</f>
        <v/>
      </c>
    </row>
    <row r="258">
      <c r="A258" s="8" t="n"/>
      <c r="B258" s="9" t="n"/>
      <c r="C258" s="10" t="n"/>
      <c r="D258" s="9" t="n"/>
      <c r="E258" s="9" t="n"/>
      <c r="F258" s="9" t="n"/>
      <c r="G258" s="10" t="n"/>
      <c r="H258" s="9" t="n"/>
      <c r="I258" s="9" t="n"/>
      <c r="J258" s="9" t="n"/>
      <c r="K258" s="9" t="n"/>
      <c r="L258" s="9" t="n"/>
      <c r="M258" s="9" t="n"/>
      <c r="N258" s="9" t="n"/>
      <c r="O258" s="9" t="n"/>
      <c r="P258" s="11" t="n"/>
      <c r="Q258" s="8" t="n"/>
      <c r="R258" s="9" t="n"/>
      <c r="S258" s="9" t="n"/>
      <c r="T258" s="12">
        <f>IF(OR(B258&lt;&gt;"",E258&lt;&gt;""),IF(B258&lt;&gt;"",B258&amp;IF(E258&lt;&gt;""," ("&amp;TRIM(D258&amp;" "&amp;E258)&amp;")",""),TRIM(D258&amp;" "&amp;E258)),"")</f>
        <v/>
      </c>
      <c r="U258" s="12">
        <f>IF(NOT(OR(B258&lt;&gt;"",E258&lt;&gt;"")),"",IF(E258="","Sehr geehrte Damen und Herren,",IF(C258="Frau","Sehr geehrte Frau "&amp;E258&amp;",",IF(C258="Herr","Sehr geehrter Herr "&amp;E258&amp;",","Guten Tag "&amp;TRIM(D258&amp;" "&amp;E258)&amp;","))))</f>
        <v/>
      </c>
      <c r="V258" s="13">
        <f>IF(T258="","",COUNTIF(Kontakte!$B$6:$B$1505,T258))</f>
        <v/>
      </c>
      <c r="W258" s="14">
        <f>IF(N(V258)=0,"",SUMPRODUCT(MAX((Kontakte!$B$6:$B$1505=T258)*Kontakte!$A$6:$A$1505)))</f>
        <v/>
      </c>
      <c r="X258" s="12">
        <f>IF(T258="","",IF(COUNTIF(T$7:T$506,T258)&gt;1,"doppelt angelegt?",IF(L258="","",IF(ISERROR(FIND(".",L258,FIND("@",L258)+2)),"E-Mail prüfen",""))))</f>
        <v/>
      </c>
    </row>
    <row r="259">
      <c r="A259" s="8" t="n"/>
      <c r="B259" s="9" t="n"/>
      <c r="C259" s="10" t="n"/>
      <c r="D259" s="9" t="n"/>
      <c r="E259" s="9" t="n"/>
      <c r="F259" s="9" t="n"/>
      <c r="G259" s="10" t="n"/>
      <c r="H259" s="9" t="n"/>
      <c r="I259" s="9" t="n"/>
      <c r="J259" s="9" t="n"/>
      <c r="K259" s="9" t="n"/>
      <c r="L259" s="9" t="n"/>
      <c r="M259" s="9" t="n"/>
      <c r="N259" s="9" t="n"/>
      <c r="O259" s="9" t="n"/>
      <c r="P259" s="11" t="n"/>
      <c r="Q259" s="8" t="n"/>
      <c r="R259" s="9" t="n"/>
      <c r="S259" s="9" t="n"/>
      <c r="T259" s="12">
        <f>IF(OR(B259&lt;&gt;"",E259&lt;&gt;""),IF(B259&lt;&gt;"",B259&amp;IF(E259&lt;&gt;""," ("&amp;TRIM(D259&amp;" "&amp;E259)&amp;")",""),TRIM(D259&amp;" "&amp;E259)),"")</f>
        <v/>
      </c>
      <c r="U259" s="12">
        <f>IF(NOT(OR(B259&lt;&gt;"",E259&lt;&gt;"")),"",IF(E259="","Sehr geehrte Damen und Herren,",IF(C259="Frau","Sehr geehrte Frau "&amp;E259&amp;",",IF(C259="Herr","Sehr geehrter Herr "&amp;E259&amp;",","Guten Tag "&amp;TRIM(D259&amp;" "&amp;E259)&amp;","))))</f>
        <v/>
      </c>
      <c r="V259" s="13">
        <f>IF(T259="","",COUNTIF(Kontakte!$B$6:$B$1505,T259))</f>
        <v/>
      </c>
      <c r="W259" s="14">
        <f>IF(N(V259)=0,"",SUMPRODUCT(MAX((Kontakte!$B$6:$B$1505=T259)*Kontakte!$A$6:$A$1505)))</f>
        <v/>
      </c>
      <c r="X259" s="12">
        <f>IF(T259="","",IF(COUNTIF(T$7:T$506,T259)&gt;1,"doppelt angelegt?",IF(L259="","",IF(ISERROR(FIND(".",L259,FIND("@",L259)+2)),"E-Mail prüfen",""))))</f>
        <v/>
      </c>
    </row>
    <row r="260">
      <c r="A260" s="8" t="n"/>
      <c r="B260" s="9" t="n"/>
      <c r="C260" s="10" t="n"/>
      <c r="D260" s="9" t="n"/>
      <c r="E260" s="9" t="n"/>
      <c r="F260" s="9" t="n"/>
      <c r="G260" s="10" t="n"/>
      <c r="H260" s="9" t="n"/>
      <c r="I260" s="9" t="n"/>
      <c r="J260" s="9" t="n"/>
      <c r="K260" s="9" t="n"/>
      <c r="L260" s="9" t="n"/>
      <c r="M260" s="9" t="n"/>
      <c r="N260" s="9" t="n"/>
      <c r="O260" s="9" t="n"/>
      <c r="P260" s="11" t="n"/>
      <c r="Q260" s="8" t="n"/>
      <c r="R260" s="9" t="n"/>
      <c r="S260" s="9" t="n"/>
      <c r="T260" s="12">
        <f>IF(OR(B260&lt;&gt;"",E260&lt;&gt;""),IF(B260&lt;&gt;"",B260&amp;IF(E260&lt;&gt;""," ("&amp;TRIM(D260&amp;" "&amp;E260)&amp;")",""),TRIM(D260&amp;" "&amp;E260)),"")</f>
        <v/>
      </c>
      <c r="U260" s="12">
        <f>IF(NOT(OR(B260&lt;&gt;"",E260&lt;&gt;"")),"",IF(E260="","Sehr geehrte Damen und Herren,",IF(C260="Frau","Sehr geehrte Frau "&amp;E260&amp;",",IF(C260="Herr","Sehr geehrter Herr "&amp;E260&amp;",","Guten Tag "&amp;TRIM(D260&amp;" "&amp;E260)&amp;","))))</f>
        <v/>
      </c>
      <c r="V260" s="13">
        <f>IF(T260="","",COUNTIF(Kontakte!$B$6:$B$1505,T260))</f>
        <v/>
      </c>
      <c r="W260" s="14">
        <f>IF(N(V260)=0,"",SUMPRODUCT(MAX((Kontakte!$B$6:$B$1505=T260)*Kontakte!$A$6:$A$1505)))</f>
        <v/>
      </c>
      <c r="X260" s="12">
        <f>IF(T260="","",IF(COUNTIF(T$7:T$506,T260)&gt;1,"doppelt angelegt?",IF(L260="","",IF(ISERROR(FIND(".",L260,FIND("@",L260)+2)),"E-Mail prüfen",""))))</f>
        <v/>
      </c>
    </row>
    <row r="261">
      <c r="A261" s="8" t="n"/>
      <c r="B261" s="9" t="n"/>
      <c r="C261" s="10" t="n"/>
      <c r="D261" s="9" t="n"/>
      <c r="E261" s="9" t="n"/>
      <c r="F261" s="9" t="n"/>
      <c r="G261" s="10" t="n"/>
      <c r="H261" s="9" t="n"/>
      <c r="I261" s="9" t="n"/>
      <c r="J261" s="9" t="n"/>
      <c r="K261" s="9" t="n"/>
      <c r="L261" s="9" t="n"/>
      <c r="M261" s="9" t="n"/>
      <c r="N261" s="9" t="n"/>
      <c r="O261" s="9" t="n"/>
      <c r="P261" s="11" t="n"/>
      <c r="Q261" s="8" t="n"/>
      <c r="R261" s="9" t="n"/>
      <c r="S261" s="9" t="n"/>
      <c r="T261" s="12">
        <f>IF(OR(B261&lt;&gt;"",E261&lt;&gt;""),IF(B261&lt;&gt;"",B261&amp;IF(E261&lt;&gt;""," ("&amp;TRIM(D261&amp;" "&amp;E261)&amp;")",""),TRIM(D261&amp;" "&amp;E261)),"")</f>
        <v/>
      </c>
      <c r="U261" s="12">
        <f>IF(NOT(OR(B261&lt;&gt;"",E261&lt;&gt;"")),"",IF(E261="","Sehr geehrte Damen und Herren,",IF(C261="Frau","Sehr geehrte Frau "&amp;E261&amp;",",IF(C261="Herr","Sehr geehrter Herr "&amp;E261&amp;",","Guten Tag "&amp;TRIM(D261&amp;" "&amp;E261)&amp;","))))</f>
        <v/>
      </c>
      <c r="V261" s="13">
        <f>IF(T261="","",COUNTIF(Kontakte!$B$6:$B$1505,T261))</f>
        <v/>
      </c>
      <c r="W261" s="14">
        <f>IF(N(V261)=0,"",SUMPRODUCT(MAX((Kontakte!$B$6:$B$1505=T261)*Kontakte!$A$6:$A$1505)))</f>
        <v/>
      </c>
      <c r="X261" s="12">
        <f>IF(T261="","",IF(COUNTIF(T$7:T$506,T261)&gt;1,"doppelt angelegt?",IF(L261="","",IF(ISERROR(FIND(".",L261,FIND("@",L261)+2)),"E-Mail prüfen",""))))</f>
        <v/>
      </c>
    </row>
    <row r="262">
      <c r="A262" s="8" t="n"/>
      <c r="B262" s="9" t="n"/>
      <c r="C262" s="10" t="n"/>
      <c r="D262" s="9" t="n"/>
      <c r="E262" s="9" t="n"/>
      <c r="F262" s="9" t="n"/>
      <c r="G262" s="10" t="n"/>
      <c r="H262" s="9" t="n"/>
      <c r="I262" s="9" t="n"/>
      <c r="J262" s="9" t="n"/>
      <c r="K262" s="9" t="n"/>
      <c r="L262" s="9" t="n"/>
      <c r="M262" s="9" t="n"/>
      <c r="N262" s="9" t="n"/>
      <c r="O262" s="9" t="n"/>
      <c r="P262" s="11" t="n"/>
      <c r="Q262" s="8" t="n"/>
      <c r="R262" s="9" t="n"/>
      <c r="S262" s="9" t="n"/>
      <c r="T262" s="12">
        <f>IF(OR(B262&lt;&gt;"",E262&lt;&gt;""),IF(B262&lt;&gt;"",B262&amp;IF(E262&lt;&gt;""," ("&amp;TRIM(D262&amp;" "&amp;E262)&amp;")",""),TRIM(D262&amp;" "&amp;E262)),"")</f>
        <v/>
      </c>
      <c r="U262" s="12">
        <f>IF(NOT(OR(B262&lt;&gt;"",E262&lt;&gt;"")),"",IF(E262="","Sehr geehrte Damen und Herren,",IF(C262="Frau","Sehr geehrte Frau "&amp;E262&amp;",",IF(C262="Herr","Sehr geehrter Herr "&amp;E262&amp;",","Guten Tag "&amp;TRIM(D262&amp;" "&amp;E262)&amp;","))))</f>
        <v/>
      </c>
      <c r="V262" s="13">
        <f>IF(T262="","",COUNTIF(Kontakte!$B$6:$B$1505,T262))</f>
        <v/>
      </c>
      <c r="W262" s="14">
        <f>IF(N(V262)=0,"",SUMPRODUCT(MAX((Kontakte!$B$6:$B$1505=T262)*Kontakte!$A$6:$A$1505)))</f>
        <v/>
      </c>
      <c r="X262" s="12">
        <f>IF(T262="","",IF(COUNTIF(T$7:T$506,T262)&gt;1,"doppelt angelegt?",IF(L262="","",IF(ISERROR(FIND(".",L262,FIND("@",L262)+2)),"E-Mail prüfen",""))))</f>
        <v/>
      </c>
    </row>
    <row r="263">
      <c r="A263" s="8" t="n"/>
      <c r="B263" s="9" t="n"/>
      <c r="C263" s="10" t="n"/>
      <c r="D263" s="9" t="n"/>
      <c r="E263" s="9" t="n"/>
      <c r="F263" s="9" t="n"/>
      <c r="G263" s="10" t="n"/>
      <c r="H263" s="9" t="n"/>
      <c r="I263" s="9" t="n"/>
      <c r="J263" s="9" t="n"/>
      <c r="K263" s="9" t="n"/>
      <c r="L263" s="9" t="n"/>
      <c r="M263" s="9" t="n"/>
      <c r="N263" s="9" t="n"/>
      <c r="O263" s="9" t="n"/>
      <c r="P263" s="11" t="n"/>
      <c r="Q263" s="8" t="n"/>
      <c r="R263" s="9" t="n"/>
      <c r="S263" s="9" t="n"/>
      <c r="T263" s="12">
        <f>IF(OR(B263&lt;&gt;"",E263&lt;&gt;""),IF(B263&lt;&gt;"",B263&amp;IF(E263&lt;&gt;""," ("&amp;TRIM(D263&amp;" "&amp;E263)&amp;")",""),TRIM(D263&amp;" "&amp;E263)),"")</f>
        <v/>
      </c>
      <c r="U263" s="12">
        <f>IF(NOT(OR(B263&lt;&gt;"",E263&lt;&gt;"")),"",IF(E263="","Sehr geehrte Damen und Herren,",IF(C263="Frau","Sehr geehrte Frau "&amp;E263&amp;",",IF(C263="Herr","Sehr geehrter Herr "&amp;E263&amp;",","Guten Tag "&amp;TRIM(D263&amp;" "&amp;E263)&amp;","))))</f>
        <v/>
      </c>
      <c r="V263" s="13">
        <f>IF(T263="","",COUNTIF(Kontakte!$B$6:$B$1505,T263))</f>
        <v/>
      </c>
      <c r="W263" s="14">
        <f>IF(N(V263)=0,"",SUMPRODUCT(MAX((Kontakte!$B$6:$B$1505=T263)*Kontakte!$A$6:$A$1505)))</f>
        <v/>
      </c>
      <c r="X263" s="12">
        <f>IF(T263="","",IF(COUNTIF(T$7:T$506,T263)&gt;1,"doppelt angelegt?",IF(L263="","",IF(ISERROR(FIND(".",L263,FIND("@",L263)+2)),"E-Mail prüfen",""))))</f>
        <v/>
      </c>
    </row>
    <row r="264">
      <c r="A264" s="8" t="n"/>
      <c r="B264" s="9" t="n"/>
      <c r="C264" s="10" t="n"/>
      <c r="D264" s="9" t="n"/>
      <c r="E264" s="9" t="n"/>
      <c r="F264" s="9" t="n"/>
      <c r="G264" s="10" t="n"/>
      <c r="H264" s="9" t="n"/>
      <c r="I264" s="9" t="n"/>
      <c r="J264" s="9" t="n"/>
      <c r="K264" s="9" t="n"/>
      <c r="L264" s="9" t="n"/>
      <c r="M264" s="9" t="n"/>
      <c r="N264" s="9" t="n"/>
      <c r="O264" s="9" t="n"/>
      <c r="P264" s="11" t="n"/>
      <c r="Q264" s="8" t="n"/>
      <c r="R264" s="9" t="n"/>
      <c r="S264" s="9" t="n"/>
      <c r="T264" s="12">
        <f>IF(OR(B264&lt;&gt;"",E264&lt;&gt;""),IF(B264&lt;&gt;"",B264&amp;IF(E264&lt;&gt;""," ("&amp;TRIM(D264&amp;" "&amp;E264)&amp;")",""),TRIM(D264&amp;" "&amp;E264)),"")</f>
        <v/>
      </c>
      <c r="U264" s="12">
        <f>IF(NOT(OR(B264&lt;&gt;"",E264&lt;&gt;"")),"",IF(E264="","Sehr geehrte Damen und Herren,",IF(C264="Frau","Sehr geehrte Frau "&amp;E264&amp;",",IF(C264="Herr","Sehr geehrter Herr "&amp;E264&amp;",","Guten Tag "&amp;TRIM(D264&amp;" "&amp;E264)&amp;","))))</f>
        <v/>
      </c>
      <c r="V264" s="13">
        <f>IF(T264="","",COUNTIF(Kontakte!$B$6:$B$1505,T264))</f>
        <v/>
      </c>
      <c r="W264" s="14">
        <f>IF(N(V264)=0,"",SUMPRODUCT(MAX((Kontakte!$B$6:$B$1505=T264)*Kontakte!$A$6:$A$1505)))</f>
        <v/>
      </c>
      <c r="X264" s="12">
        <f>IF(T264="","",IF(COUNTIF(T$7:T$506,T264)&gt;1,"doppelt angelegt?",IF(L264="","",IF(ISERROR(FIND(".",L264,FIND("@",L264)+2)),"E-Mail prüfen",""))))</f>
        <v/>
      </c>
    </row>
    <row r="265">
      <c r="A265" s="8" t="n"/>
      <c r="B265" s="9" t="n"/>
      <c r="C265" s="10" t="n"/>
      <c r="D265" s="9" t="n"/>
      <c r="E265" s="9" t="n"/>
      <c r="F265" s="9" t="n"/>
      <c r="G265" s="10" t="n"/>
      <c r="H265" s="9" t="n"/>
      <c r="I265" s="9" t="n"/>
      <c r="J265" s="9" t="n"/>
      <c r="K265" s="9" t="n"/>
      <c r="L265" s="9" t="n"/>
      <c r="M265" s="9" t="n"/>
      <c r="N265" s="9" t="n"/>
      <c r="O265" s="9" t="n"/>
      <c r="P265" s="11" t="n"/>
      <c r="Q265" s="8" t="n"/>
      <c r="R265" s="9" t="n"/>
      <c r="S265" s="9" t="n"/>
      <c r="T265" s="12">
        <f>IF(OR(B265&lt;&gt;"",E265&lt;&gt;""),IF(B265&lt;&gt;"",B265&amp;IF(E265&lt;&gt;""," ("&amp;TRIM(D265&amp;" "&amp;E265)&amp;")",""),TRIM(D265&amp;" "&amp;E265)),"")</f>
        <v/>
      </c>
      <c r="U265" s="12">
        <f>IF(NOT(OR(B265&lt;&gt;"",E265&lt;&gt;"")),"",IF(E265="","Sehr geehrte Damen und Herren,",IF(C265="Frau","Sehr geehrte Frau "&amp;E265&amp;",",IF(C265="Herr","Sehr geehrter Herr "&amp;E265&amp;",","Guten Tag "&amp;TRIM(D265&amp;" "&amp;E265)&amp;","))))</f>
        <v/>
      </c>
      <c r="V265" s="13">
        <f>IF(T265="","",COUNTIF(Kontakte!$B$6:$B$1505,T265))</f>
        <v/>
      </c>
      <c r="W265" s="14">
        <f>IF(N(V265)=0,"",SUMPRODUCT(MAX((Kontakte!$B$6:$B$1505=T265)*Kontakte!$A$6:$A$1505)))</f>
        <v/>
      </c>
      <c r="X265" s="12">
        <f>IF(T265="","",IF(COUNTIF(T$7:T$506,T265)&gt;1,"doppelt angelegt?",IF(L265="","",IF(ISERROR(FIND(".",L265,FIND("@",L265)+2)),"E-Mail prüfen",""))))</f>
        <v/>
      </c>
    </row>
    <row r="266">
      <c r="A266" s="8" t="n"/>
      <c r="B266" s="9" t="n"/>
      <c r="C266" s="10" t="n"/>
      <c r="D266" s="9" t="n"/>
      <c r="E266" s="9" t="n"/>
      <c r="F266" s="9" t="n"/>
      <c r="G266" s="10" t="n"/>
      <c r="H266" s="9" t="n"/>
      <c r="I266" s="9" t="n"/>
      <c r="J266" s="9" t="n"/>
      <c r="K266" s="9" t="n"/>
      <c r="L266" s="9" t="n"/>
      <c r="M266" s="9" t="n"/>
      <c r="N266" s="9" t="n"/>
      <c r="O266" s="9" t="n"/>
      <c r="P266" s="11" t="n"/>
      <c r="Q266" s="8" t="n"/>
      <c r="R266" s="9" t="n"/>
      <c r="S266" s="9" t="n"/>
      <c r="T266" s="12">
        <f>IF(OR(B266&lt;&gt;"",E266&lt;&gt;""),IF(B266&lt;&gt;"",B266&amp;IF(E266&lt;&gt;""," ("&amp;TRIM(D266&amp;" "&amp;E266)&amp;")",""),TRIM(D266&amp;" "&amp;E266)),"")</f>
        <v/>
      </c>
      <c r="U266" s="12">
        <f>IF(NOT(OR(B266&lt;&gt;"",E266&lt;&gt;"")),"",IF(E266="","Sehr geehrte Damen und Herren,",IF(C266="Frau","Sehr geehrte Frau "&amp;E266&amp;",",IF(C266="Herr","Sehr geehrter Herr "&amp;E266&amp;",","Guten Tag "&amp;TRIM(D266&amp;" "&amp;E266)&amp;","))))</f>
        <v/>
      </c>
      <c r="V266" s="13">
        <f>IF(T266="","",COUNTIF(Kontakte!$B$6:$B$1505,T266))</f>
        <v/>
      </c>
      <c r="W266" s="14">
        <f>IF(N(V266)=0,"",SUMPRODUCT(MAX((Kontakte!$B$6:$B$1505=T266)*Kontakte!$A$6:$A$1505)))</f>
        <v/>
      </c>
      <c r="X266" s="12">
        <f>IF(T266="","",IF(COUNTIF(T$7:T$506,T266)&gt;1,"doppelt angelegt?",IF(L266="","",IF(ISERROR(FIND(".",L266,FIND("@",L266)+2)),"E-Mail prüfen",""))))</f>
        <v/>
      </c>
    </row>
    <row r="267">
      <c r="A267" s="8" t="n"/>
      <c r="B267" s="9" t="n"/>
      <c r="C267" s="10" t="n"/>
      <c r="D267" s="9" t="n"/>
      <c r="E267" s="9" t="n"/>
      <c r="F267" s="9" t="n"/>
      <c r="G267" s="10" t="n"/>
      <c r="H267" s="9" t="n"/>
      <c r="I267" s="9" t="n"/>
      <c r="J267" s="9" t="n"/>
      <c r="K267" s="9" t="n"/>
      <c r="L267" s="9" t="n"/>
      <c r="M267" s="9" t="n"/>
      <c r="N267" s="9" t="n"/>
      <c r="O267" s="9" t="n"/>
      <c r="P267" s="11" t="n"/>
      <c r="Q267" s="8" t="n"/>
      <c r="R267" s="9" t="n"/>
      <c r="S267" s="9" t="n"/>
      <c r="T267" s="12">
        <f>IF(OR(B267&lt;&gt;"",E267&lt;&gt;""),IF(B267&lt;&gt;"",B267&amp;IF(E267&lt;&gt;""," ("&amp;TRIM(D267&amp;" "&amp;E267)&amp;")",""),TRIM(D267&amp;" "&amp;E267)),"")</f>
        <v/>
      </c>
      <c r="U267" s="12">
        <f>IF(NOT(OR(B267&lt;&gt;"",E267&lt;&gt;"")),"",IF(E267="","Sehr geehrte Damen und Herren,",IF(C267="Frau","Sehr geehrte Frau "&amp;E267&amp;",",IF(C267="Herr","Sehr geehrter Herr "&amp;E267&amp;",","Guten Tag "&amp;TRIM(D267&amp;" "&amp;E267)&amp;","))))</f>
        <v/>
      </c>
      <c r="V267" s="13">
        <f>IF(T267="","",COUNTIF(Kontakte!$B$6:$B$1505,T267))</f>
        <v/>
      </c>
      <c r="W267" s="14">
        <f>IF(N(V267)=0,"",SUMPRODUCT(MAX((Kontakte!$B$6:$B$1505=T267)*Kontakte!$A$6:$A$1505)))</f>
        <v/>
      </c>
      <c r="X267" s="12">
        <f>IF(T267="","",IF(COUNTIF(T$7:T$506,T267)&gt;1,"doppelt angelegt?",IF(L267="","",IF(ISERROR(FIND(".",L267,FIND("@",L267)+2)),"E-Mail prüfen",""))))</f>
        <v/>
      </c>
    </row>
    <row r="268">
      <c r="A268" s="8" t="n"/>
      <c r="B268" s="9" t="n"/>
      <c r="C268" s="10" t="n"/>
      <c r="D268" s="9" t="n"/>
      <c r="E268" s="9" t="n"/>
      <c r="F268" s="9" t="n"/>
      <c r="G268" s="10" t="n"/>
      <c r="H268" s="9" t="n"/>
      <c r="I268" s="9" t="n"/>
      <c r="J268" s="9" t="n"/>
      <c r="K268" s="9" t="n"/>
      <c r="L268" s="9" t="n"/>
      <c r="M268" s="9" t="n"/>
      <c r="N268" s="9" t="n"/>
      <c r="O268" s="9" t="n"/>
      <c r="P268" s="11" t="n"/>
      <c r="Q268" s="8" t="n"/>
      <c r="R268" s="9" t="n"/>
      <c r="S268" s="9" t="n"/>
      <c r="T268" s="12">
        <f>IF(OR(B268&lt;&gt;"",E268&lt;&gt;""),IF(B268&lt;&gt;"",B268&amp;IF(E268&lt;&gt;""," ("&amp;TRIM(D268&amp;" "&amp;E268)&amp;")",""),TRIM(D268&amp;" "&amp;E268)),"")</f>
        <v/>
      </c>
      <c r="U268" s="12">
        <f>IF(NOT(OR(B268&lt;&gt;"",E268&lt;&gt;"")),"",IF(E268="","Sehr geehrte Damen und Herren,",IF(C268="Frau","Sehr geehrte Frau "&amp;E268&amp;",",IF(C268="Herr","Sehr geehrter Herr "&amp;E268&amp;",","Guten Tag "&amp;TRIM(D268&amp;" "&amp;E268)&amp;","))))</f>
        <v/>
      </c>
      <c r="V268" s="13">
        <f>IF(T268="","",COUNTIF(Kontakte!$B$6:$B$1505,T268))</f>
        <v/>
      </c>
      <c r="W268" s="14">
        <f>IF(N(V268)=0,"",SUMPRODUCT(MAX((Kontakte!$B$6:$B$1505=T268)*Kontakte!$A$6:$A$1505)))</f>
        <v/>
      </c>
      <c r="X268" s="12">
        <f>IF(T268="","",IF(COUNTIF(T$7:T$506,T268)&gt;1,"doppelt angelegt?",IF(L268="","",IF(ISERROR(FIND(".",L268,FIND("@",L268)+2)),"E-Mail prüfen",""))))</f>
        <v/>
      </c>
    </row>
    <row r="269">
      <c r="A269" s="8" t="n"/>
      <c r="B269" s="9" t="n"/>
      <c r="C269" s="10" t="n"/>
      <c r="D269" s="9" t="n"/>
      <c r="E269" s="9" t="n"/>
      <c r="F269" s="9" t="n"/>
      <c r="G269" s="10" t="n"/>
      <c r="H269" s="9" t="n"/>
      <c r="I269" s="9" t="n"/>
      <c r="J269" s="9" t="n"/>
      <c r="K269" s="9" t="n"/>
      <c r="L269" s="9" t="n"/>
      <c r="M269" s="9" t="n"/>
      <c r="N269" s="9" t="n"/>
      <c r="O269" s="9" t="n"/>
      <c r="P269" s="11" t="n"/>
      <c r="Q269" s="8" t="n"/>
      <c r="R269" s="9" t="n"/>
      <c r="S269" s="9" t="n"/>
      <c r="T269" s="12">
        <f>IF(OR(B269&lt;&gt;"",E269&lt;&gt;""),IF(B269&lt;&gt;"",B269&amp;IF(E269&lt;&gt;""," ("&amp;TRIM(D269&amp;" "&amp;E269)&amp;")",""),TRIM(D269&amp;" "&amp;E269)),"")</f>
        <v/>
      </c>
      <c r="U269" s="12">
        <f>IF(NOT(OR(B269&lt;&gt;"",E269&lt;&gt;"")),"",IF(E269="","Sehr geehrte Damen und Herren,",IF(C269="Frau","Sehr geehrte Frau "&amp;E269&amp;",",IF(C269="Herr","Sehr geehrter Herr "&amp;E269&amp;",","Guten Tag "&amp;TRIM(D269&amp;" "&amp;E269)&amp;","))))</f>
        <v/>
      </c>
      <c r="V269" s="13">
        <f>IF(T269="","",COUNTIF(Kontakte!$B$6:$B$1505,T269))</f>
        <v/>
      </c>
      <c r="W269" s="14">
        <f>IF(N(V269)=0,"",SUMPRODUCT(MAX((Kontakte!$B$6:$B$1505=T269)*Kontakte!$A$6:$A$1505)))</f>
        <v/>
      </c>
      <c r="X269" s="12">
        <f>IF(T269="","",IF(COUNTIF(T$7:T$506,T269)&gt;1,"doppelt angelegt?",IF(L269="","",IF(ISERROR(FIND(".",L269,FIND("@",L269)+2)),"E-Mail prüfen",""))))</f>
        <v/>
      </c>
    </row>
    <row r="270">
      <c r="A270" s="8" t="n"/>
      <c r="B270" s="9" t="n"/>
      <c r="C270" s="10" t="n"/>
      <c r="D270" s="9" t="n"/>
      <c r="E270" s="9" t="n"/>
      <c r="F270" s="9" t="n"/>
      <c r="G270" s="10" t="n"/>
      <c r="H270" s="9" t="n"/>
      <c r="I270" s="9" t="n"/>
      <c r="J270" s="9" t="n"/>
      <c r="K270" s="9" t="n"/>
      <c r="L270" s="9" t="n"/>
      <c r="M270" s="9" t="n"/>
      <c r="N270" s="9" t="n"/>
      <c r="O270" s="9" t="n"/>
      <c r="P270" s="11" t="n"/>
      <c r="Q270" s="8" t="n"/>
      <c r="R270" s="9" t="n"/>
      <c r="S270" s="9" t="n"/>
      <c r="T270" s="12">
        <f>IF(OR(B270&lt;&gt;"",E270&lt;&gt;""),IF(B270&lt;&gt;"",B270&amp;IF(E270&lt;&gt;""," ("&amp;TRIM(D270&amp;" "&amp;E270)&amp;")",""),TRIM(D270&amp;" "&amp;E270)),"")</f>
        <v/>
      </c>
      <c r="U270" s="12">
        <f>IF(NOT(OR(B270&lt;&gt;"",E270&lt;&gt;"")),"",IF(E270="","Sehr geehrte Damen und Herren,",IF(C270="Frau","Sehr geehrte Frau "&amp;E270&amp;",",IF(C270="Herr","Sehr geehrter Herr "&amp;E270&amp;",","Guten Tag "&amp;TRIM(D270&amp;" "&amp;E270)&amp;","))))</f>
        <v/>
      </c>
      <c r="V270" s="13">
        <f>IF(T270="","",COUNTIF(Kontakte!$B$6:$B$1505,T270))</f>
        <v/>
      </c>
      <c r="W270" s="14">
        <f>IF(N(V270)=0,"",SUMPRODUCT(MAX((Kontakte!$B$6:$B$1505=T270)*Kontakte!$A$6:$A$1505)))</f>
        <v/>
      </c>
      <c r="X270" s="12">
        <f>IF(T270="","",IF(COUNTIF(T$7:T$506,T270)&gt;1,"doppelt angelegt?",IF(L270="","",IF(ISERROR(FIND(".",L270,FIND("@",L270)+2)),"E-Mail prüfen",""))))</f>
        <v/>
      </c>
    </row>
    <row r="271">
      <c r="A271" s="8" t="n"/>
      <c r="B271" s="9" t="n"/>
      <c r="C271" s="10" t="n"/>
      <c r="D271" s="9" t="n"/>
      <c r="E271" s="9" t="n"/>
      <c r="F271" s="9" t="n"/>
      <c r="G271" s="10" t="n"/>
      <c r="H271" s="9" t="n"/>
      <c r="I271" s="9" t="n"/>
      <c r="J271" s="9" t="n"/>
      <c r="K271" s="9" t="n"/>
      <c r="L271" s="9" t="n"/>
      <c r="M271" s="9" t="n"/>
      <c r="N271" s="9" t="n"/>
      <c r="O271" s="9" t="n"/>
      <c r="P271" s="11" t="n"/>
      <c r="Q271" s="8" t="n"/>
      <c r="R271" s="9" t="n"/>
      <c r="S271" s="9" t="n"/>
      <c r="T271" s="12">
        <f>IF(OR(B271&lt;&gt;"",E271&lt;&gt;""),IF(B271&lt;&gt;"",B271&amp;IF(E271&lt;&gt;""," ("&amp;TRIM(D271&amp;" "&amp;E271)&amp;")",""),TRIM(D271&amp;" "&amp;E271)),"")</f>
        <v/>
      </c>
      <c r="U271" s="12">
        <f>IF(NOT(OR(B271&lt;&gt;"",E271&lt;&gt;"")),"",IF(E271="","Sehr geehrte Damen und Herren,",IF(C271="Frau","Sehr geehrte Frau "&amp;E271&amp;",",IF(C271="Herr","Sehr geehrter Herr "&amp;E271&amp;",","Guten Tag "&amp;TRIM(D271&amp;" "&amp;E271)&amp;","))))</f>
        <v/>
      </c>
      <c r="V271" s="13">
        <f>IF(T271="","",COUNTIF(Kontakte!$B$6:$B$1505,T271))</f>
        <v/>
      </c>
      <c r="W271" s="14">
        <f>IF(N(V271)=0,"",SUMPRODUCT(MAX((Kontakte!$B$6:$B$1505=T271)*Kontakte!$A$6:$A$1505)))</f>
        <v/>
      </c>
      <c r="X271" s="12">
        <f>IF(T271="","",IF(COUNTIF(T$7:T$506,T271)&gt;1,"doppelt angelegt?",IF(L271="","",IF(ISERROR(FIND(".",L271,FIND("@",L271)+2)),"E-Mail prüfen",""))))</f>
        <v/>
      </c>
    </row>
    <row r="272">
      <c r="A272" s="8" t="n"/>
      <c r="B272" s="9" t="n"/>
      <c r="C272" s="10" t="n"/>
      <c r="D272" s="9" t="n"/>
      <c r="E272" s="9" t="n"/>
      <c r="F272" s="9" t="n"/>
      <c r="G272" s="10" t="n"/>
      <c r="H272" s="9" t="n"/>
      <c r="I272" s="9" t="n"/>
      <c r="J272" s="9" t="n"/>
      <c r="K272" s="9" t="n"/>
      <c r="L272" s="9" t="n"/>
      <c r="M272" s="9" t="n"/>
      <c r="N272" s="9" t="n"/>
      <c r="O272" s="9" t="n"/>
      <c r="P272" s="11" t="n"/>
      <c r="Q272" s="8" t="n"/>
      <c r="R272" s="9" t="n"/>
      <c r="S272" s="9" t="n"/>
      <c r="T272" s="12">
        <f>IF(OR(B272&lt;&gt;"",E272&lt;&gt;""),IF(B272&lt;&gt;"",B272&amp;IF(E272&lt;&gt;""," ("&amp;TRIM(D272&amp;" "&amp;E272)&amp;")",""),TRIM(D272&amp;" "&amp;E272)),"")</f>
        <v/>
      </c>
      <c r="U272" s="12">
        <f>IF(NOT(OR(B272&lt;&gt;"",E272&lt;&gt;"")),"",IF(E272="","Sehr geehrte Damen und Herren,",IF(C272="Frau","Sehr geehrte Frau "&amp;E272&amp;",",IF(C272="Herr","Sehr geehrter Herr "&amp;E272&amp;",","Guten Tag "&amp;TRIM(D272&amp;" "&amp;E272)&amp;","))))</f>
        <v/>
      </c>
      <c r="V272" s="13">
        <f>IF(T272="","",COUNTIF(Kontakte!$B$6:$B$1505,T272))</f>
        <v/>
      </c>
      <c r="W272" s="14">
        <f>IF(N(V272)=0,"",SUMPRODUCT(MAX((Kontakte!$B$6:$B$1505=T272)*Kontakte!$A$6:$A$1505)))</f>
        <v/>
      </c>
      <c r="X272" s="12">
        <f>IF(T272="","",IF(COUNTIF(T$7:T$506,T272)&gt;1,"doppelt angelegt?",IF(L272="","",IF(ISERROR(FIND(".",L272,FIND("@",L272)+2)),"E-Mail prüfen",""))))</f>
        <v/>
      </c>
    </row>
    <row r="273">
      <c r="A273" s="8" t="n"/>
      <c r="B273" s="9" t="n"/>
      <c r="C273" s="10" t="n"/>
      <c r="D273" s="9" t="n"/>
      <c r="E273" s="9" t="n"/>
      <c r="F273" s="9" t="n"/>
      <c r="G273" s="10" t="n"/>
      <c r="H273" s="9" t="n"/>
      <c r="I273" s="9" t="n"/>
      <c r="J273" s="9" t="n"/>
      <c r="K273" s="9" t="n"/>
      <c r="L273" s="9" t="n"/>
      <c r="M273" s="9" t="n"/>
      <c r="N273" s="9" t="n"/>
      <c r="O273" s="9" t="n"/>
      <c r="P273" s="11" t="n"/>
      <c r="Q273" s="8" t="n"/>
      <c r="R273" s="9" t="n"/>
      <c r="S273" s="9" t="n"/>
      <c r="T273" s="12">
        <f>IF(OR(B273&lt;&gt;"",E273&lt;&gt;""),IF(B273&lt;&gt;"",B273&amp;IF(E273&lt;&gt;""," ("&amp;TRIM(D273&amp;" "&amp;E273)&amp;")",""),TRIM(D273&amp;" "&amp;E273)),"")</f>
        <v/>
      </c>
      <c r="U273" s="12">
        <f>IF(NOT(OR(B273&lt;&gt;"",E273&lt;&gt;"")),"",IF(E273="","Sehr geehrte Damen und Herren,",IF(C273="Frau","Sehr geehrte Frau "&amp;E273&amp;",",IF(C273="Herr","Sehr geehrter Herr "&amp;E273&amp;",","Guten Tag "&amp;TRIM(D273&amp;" "&amp;E273)&amp;","))))</f>
        <v/>
      </c>
      <c r="V273" s="13">
        <f>IF(T273="","",COUNTIF(Kontakte!$B$6:$B$1505,T273))</f>
        <v/>
      </c>
      <c r="W273" s="14">
        <f>IF(N(V273)=0,"",SUMPRODUCT(MAX((Kontakte!$B$6:$B$1505=T273)*Kontakte!$A$6:$A$1505)))</f>
        <v/>
      </c>
      <c r="X273" s="12">
        <f>IF(T273="","",IF(COUNTIF(T$7:T$506,T273)&gt;1,"doppelt angelegt?",IF(L273="","",IF(ISERROR(FIND(".",L273,FIND("@",L273)+2)),"E-Mail prüfen",""))))</f>
        <v/>
      </c>
    </row>
    <row r="274">
      <c r="A274" s="8" t="n"/>
      <c r="B274" s="9" t="n"/>
      <c r="C274" s="10" t="n"/>
      <c r="D274" s="9" t="n"/>
      <c r="E274" s="9" t="n"/>
      <c r="F274" s="9" t="n"/>
      <c r="G274" s="10" t="n"/>
      <c r="H274" s="9" t="n"/>
      <c r="I274" s="9" t="n"/>
      <c r="J274" s="9" t="n"/>
      <c r="K274" s="9" t="n"/>
      <c r="L274" s="9" t="n"/>
      <c r="M274" s="9" t="n"/>
      <c r="N274" s="9" t="n"/>
      <c r="O274" s="9" t="n"/>
      <c r="P274" s="11" t="n"/>
      <c r="Q274" s="8" t="n"/>
      <c r="R274" s="9" t="n"/>
      <c r="S274" s="9" t="n"/>
      <c r="T274" s="12">
        <f>IF(OR(B274&lt;&gt;"",E274&lt;&gt;""),IF(B274&lt;&gt;"",B274&amp;IF(E274&lt;&gt;""," ("&amp;TRIM(D274&amp;" "&amp;E274)&amp;")",""),TRIM(D274&amp;" "&amp;E274)),"")</f>
        <v/>
      </c>
      <c r="U274" s="12">
        <f>IF(NOT(OR(B274&lt;&gt;"",E274&lt;&gt;"")),"",IF(E274="","Sehr geehrte Damen und Herren,",IF(C274="Frau","Sehr geehrte Frau "&amp;E274&amp;",",IF(C274="Herr","Sehr geehrter Herr "&amp;E274&amp;",","Guten Tag "&amp;TRIM(D274&amp;" "&amp;E274)&amp;","))))</f>
        <v/>
      </c>
      <c r="V274" s="13">
        <f>IF(T274="","",COUNTIF(Kontakte!$B$6:$B$1505,T274))</f>
        <v/>
      </c>
      <c r="W274" s="14">
        <f>IF(N(V274)=0,"",SUMPRODUCT(MAX((Kontakte!$B$6:$B$1505=T274)*Kontakte!$A$6:$A$1505)))</f>
        <v/>
      </c>
      <c r="X274" s="12">
        <f>IF(T274="","",IF(COUNTIF(T$7:T$506,T274)&gt;1,"doppelt angelegt?",IF(L274="","",IF(ISERROR(FIND(".",L274,FIND("@",L274)+2)),"E-Mail prüfen",""))))</f>
        <v/>
      </c>
    </row>
    <row r="275">
      <c r="A275" s="8" t="n"/>
      <c r="B275" s="9" t="n"/>
      <c r="C275" s="10" t="n"/>
      <c r="D275" s="9" t="n"/>
      <c r="E275" s="9" t="n"/>
      <c r="F275" s="9" t="n"/>
      <c r="G275" s="10" t="n"/>
      <c r="H275" s="9" t="n"/>
      <c r="I275" s="9" t="n"/>
      <c r="J275" s="9" t="n"/>
      <c r="K275" s="9" t="n"/>
      <c r="L275" s="9" t="n"/>
      <c r="M275" s="9" t="n"/>
      <c r="N275" s="9" t="n"/>
      <c r="O275" s="9" t="n"/>
      <c r="P275" s="11" t="n"/>
      <c r="Q275" s="8" t="n"/>
      <c r="R275" s="9" t="n"/>
      <c r="S275" s="9" t="n"/>
      <c r="T275" s="12">
        <f>IF(OR(B275&lt;&gt;"",E275&lt;&gt;""),IF(B275&lt;&gt;"",B275&amp;IF(E275&lt;&gt;""," ("&amp;TRIM(D275&amp;" "&amp;E275)&amp;")",""),TRIM(D275&amp;" "&amp;E275)),"")</f>
        <v/>
      </c>
      <c r="U275" s="12">
        <f>IF(NOT(OR(B275&lt;&gt;"",E275&lt;&gt;"")),"",IF(E275="","Sehr geehrte Damen und Herren,",IF(C275="Frau","Sehr geehrte Frau "&amp;E275&amp;",",IF(C275="Herr","Sehr geehrter Herr "&amp;E275&amp;",","Guten Tag "&amp;TRIM(D275&amp;" "&amp;E275)&amp;","))))</f>
        <v/>
      </c>
      <c r="V275" s="13">
        <f>IF(T275="","",COUNTIF(Kontakte!$B$6:$B$1505,T275))</f>
        <v/>
      </c>
      <c r="W275" s="14">
        <f>IF(N(V275)=0,"",SUMPRODUCT(MAX((Kontakte!$B$6:$B$1505=T275)*Kontakte!$A$6:$A$1505)))</f>
        <v/>
      </c>
      <c r="X275" s="12">
        <f>IF(T275="","",IF(COUNTIF(T$7:T$506,T275)&gt;1,"doppelt angelegt?",IF(L275="","",IF(ISERROR(FIND(".",L275,FIND("@",L275)+2)),"E-Mail prüfen",""))))</f>
        <v/>
      </c>
    </row>
    <row r="276">
      <c r="A276" s="8" t="n"/>
      <c r="B276" s="9" t="n"/>
      <c r="C276" s="10" t="n"/>
      <c r="D276" s="9" t="n"/>
      <c r="E276" s="9" t="n"/>
      <c r="F276" s="9" t="n"/>
      <c r="G276" s="10" t="n"/>
      <c r="H276" s="9" t="n"/>
      <c r="I276" s="9" t="n"/>
      <c r="J276" s="9" t="n"/>
      <c r="K276" s="9" t="n"/>
      <c r="L276" s="9" t="n"/>
      <c r="M276" s="9" t="n"/>
      <c r="N276" s="9" t="n"/>
      <c r="O276" s="9" t="n"/>
      <c r="P276" s="11" t="n"/>
      <c r="Q276" s="8" t="n"/>
      <c r="R276" s="9" t="n"/>
      <c r="S276" s="9" t="n"/>
      <c r="T276" s="12">
        <f>IF(OR(B276&lt;&gt;"",E276&lt;&gt;""),IF(B276&lt;&gt;"",B276&amp;IF(E276&lt;&gt;""," ("&amp;TRIM(D276&amp;" "&amp;E276)&amp;")",""),TRIM(D276&amp;" "&amp;E276)),"")</f>
        <v/>
      </c>
      <c r="U276" s="12">
        <f>IF(NOT(OR(B276&lt;&gt;"",E276&lt;&gt;"")),"",IF(E276="","Sehr geehrte Damen und Herren,",IF(C276="Frau","Sehr geehrte Frau "&amp;E276&amp;",",IF(C276="Herr","Sehr geehrter Herr "&amp;E276&amp;",","Guten Tag "&amp;TRIM(D276&amp;" "&amp;E276)&amp;","))))</f>
        <v/>
      </c>
      <c r="V276" s="13">
        <f>IF(T276="","",COUNTIF(Kontakte!$B$6:$B$1505,T276))</f>
        <v/>
      </c>
      <c r="W276" s="14">
        <f>IF(N(V276)=0,"",SUMPRODUCT(MAX((Kontakte!$B$6:$B$1505=T276)*Kontakte!$A$6:$A$1505)))</f>
        <v/>
      </c>
      <c r="X276" s="12">
        <f>IF(T276="","",IF(COUNTIF(T$7:T$506,T276)&gt;1,"doppelt angelegt?",IF(L276="","",IF(ISERROR(FIND(".",L276,FIND("@",L276)+2)),"E-Mail prüfen",""))))</f>
        <v/>
      </c>
    </row>
    <row r="277">
      <c r="A277" s="8" t="n"/>
      <c r="B277" s="9" t="n"/>
      <c r="C277" s="10" t="n"/>
      <c r="D277" s="9" t="n"/>
      <c r="E277" s="9" t="n"/>
      <c r="F277" s="9" t="n"/>
      <c r="G277" s="10" t="n"/>
      <c r="H277" s="9" t="n"/>
      <c r="I277" s="9" t="n"/>
      <c r="J277" s="9" t="n"/>
      <c r="K277" s="9" t="n"/>
      <c r="L277" s="9" t="n"/>
      <c r="M277" s="9" t="n"/>
      <c r="N277" s="9" t="n"/>
      <c r="O277" s="9" t="n"/>
      <c r="P277" s="11" t="n"/>
      <c r="Q277" s="8" t="n"/>
      <c r="R277" s="9" t="n"/>
      <c r="S277" s="9" t="n"/>
      <c r="T277" s="12">
        <f>IF(OR(B277&lt;&gt;"",E277&lt;&gt;""),IF(B277&lt;&gt;"",B277&amp;IF(E277&lt;&gt;""," ("&amp;TRIM(D277&amp;" "&amp;E277)&amp;")",""),TRIM(D277&amp;" "&amp;E277)),"")</f>
        <v/>
      </c>
      <c r="U277" s="12">
        <f>IF(NOT(OR(B277&lt;&gt;"",E277&lt;&gt;"")),"",IF(E277="","Sehr geehrte Damen und Herren,",IF(C277="Frau","Sehr geehrte Frau "&amp;E277&amp;",",IF(C277="Herr","Sehr geehrter Herr "&amp;E277&amp;",","Guten Tag "&amp;TRIM(D277&amp;" "&amp;E277)&amp;","))))</f>
        <v/>
      </c>
      <c r="V277" s="13">
        <f>IF(T277="","",COUNTIF(Kontakte!$B$6:$B$1505,T277))</f>
        <v/>
      </c>
      <c r="W277" s="14">
        <f>IF(N(V277)=0,"",SUMPRODUCT(MAX((Kontakte!$B$6:$B$1505=T277)*Kontakte!$A$6:$A$1505)))</f>
        <v/>
      </c>
      <c r="X277" s="12">
        <f>IF(T277="","",IF(COUNTIF(T$7:T$506,T277)&gt;1,"doppelt angelegt?",IF(L277="","",IF(ISERROR(FIND(".",L277,FIND("@",L277)+2)),"E-Mail prüfen",""))))</f>
        <v/>
      </c>
    </row>
    <row r="278">
      <c r="A278" s="8" t="n"/>
      <c r="B278" s="9" t="n"/>
      <c r="C278" s="10" t="n"/>
      <c r="D278" s="9" t="n"/>
      <c r="E278" s="9" t="n"/>
      <c r="F278" s="9" t="n"/>
      <c r="G278" s="10" t="n"/>
      <c r="H278" s="9" t="n"/>
      <c r="I278" s="9" t="n"/>
      <c r="J278" s="9" t="n"/>
      <c r="K278" s="9" t="n"/>
      <c r="L278" s="9" t="n"/>
      <c r="M278" s="9" t="n"/>
      <c r="N278" s="9" t="n"/>
      <c r="O278" s="9" t="n"/>
      <c r="P278" s="11" t="n"/>
      <c r="Q278" s="8" t="n"/>
      <c r="R278" s="9" t="n"/>
      <c r="S278" s="9" t="n"/>
      <c r="T278" s="12">
        <f>IF(OR(B278&lt;&gt;"",E278&lt;&gt;""),IF(B278&lt;&gt;"",B278&amp;IF(E278&lt;&gt;""," ("&amp;TRIM(D278&amp;" "&amp;E278)&amp;")",""),TRIM(D278&amp;" "&amp;E278)),"")</f>
        <v/>
      </c>
      <c r="U278" s="12">
        <f>IF(NOT(OR(B278&lt;&gt;"",E278&lt;&gt;"")),"",IF(E278="","Sehr geehrte Damen und Herren,",IF(C278="Frau","Sehr geehrte Frau "&amp;E278&amp;",",IF(C278="Herr","Sehr geehrter Herr "&amp;E278&amp;",","Guten Tag "&amp;TRIM(D278&amp;" "&amp;E278)&amp;","))))</f>
        <v/>
      </c>
      <c r="V278" s="13">
        <f>IF(T278="","",COUNTIF(Kontakte!$B$6:$B$1505,T278))</f>
        <v/>
      </c>
      <c r="W278" s="14">
        <f>IF(N(V278)=0,"",SUMPRODUCT(MAX((Kontakte!$B$6:$B$1505=T278)*Kontakte!$A$6:$A$1505)))</f>
        <v/>
      </c>
      <c r="X278" s="12">
        <f>IF(T278="","",IF(COUNTIF(T$7:T$506,T278)&gt;1,"doppelt angelegt?",IF(L278="","",IF(ISERROR(FIND(".",L278,FIND("@",L278)+2)),"E-Mail prüfen",""))))</f>
        <v/>
      </c>
    </row>
    <row r="279">
      <c r="A279" s="8" t="n"/>
      <c r="B279" s="9" t="n"/>
      <c r="C279" s="10" t="n"/>
      <c r="D279" s="9" t="n"/>
      <c r="E279" s="9" t="n"/>
      <c r="F279" s="9" t="n"/>
      <c r="G279" s="10" t="n"/>
      <c r="H279" s="9" t="n"/>
      <c r="I279" s="9" t="n"/>
      <c r="J279" s="9" t="n"/>
      <c r="K279" s="9" t="n"/>
      <c r="L279" s="9" t="n"/>
      <c r="M279" s="9" t="n"/>
      <c r="N279" s="9" t="n"/>
      <c r="O279" s="9" t="n"/>
      <c r="P279" s="11" t="n"/>
      <c r="Q279" s="8" t="n"/>
      <c r="R279" s="9" t="n"/>
      <c r="S279" s="9" t="n"/>
      <c r="T279" s="12">
        <f>IF(OR(B279&lt;&gt;"",E279&lt;&gt;""),IF(B279&lt;&gt;"",B279&amp;IF(E279&lt;&gt;""," ("&amp;TRIM(D279&amp;" "&amp;E279)&amp;")",""),TRIM(D279&amp;" "&amp;E279)),"")</f>
        <v/>
      </c>
      <c r="U279" s="12">
        <f>IF(NOT(OR(B279&lt;&gt;"",E279&lt;&gt;"")),"",IF(E279="","Sehr geehrte Damen und Herren,",IF(C279="Frau","Sehr geehrte Frau "&amp;E279&amp;",",IF(C279="Herr","Sehr geehrter Herr "&amp;E279&amp;",","Guten Tag "&amp;TRIM(D279&amp;" "&amp;E279)&amp;","))))</f>
        <v/>
      </c>
      <c r="V279" s="13">
        <f>IF(T279="","",COUNTIF(Kontakte!$B$6:$B$1505,T279))</f>
        <v/>
      </c>
      <c r="W279" s="14">
        <f>IF(N(V279)=0,"",SUMPRODUCT(MAX((Kontakte!$B$6:$B$1505=T279)*Kontakte!$A$6:$A$1505)))</f>
        <v/>
      </c>
      <c r="X279" s="12">
        <f>IF(T279="","",IF(COUNTIF(T$7:T$506,T279)&gt;1,"doppelt angelegt?",IF(L279="","",IF(ISERROR(FIND(".",L279,FIND("@",L279)+2)),"E-Mail prüfen",""))))</f>
        <v/>
      </c>
    </row>
    <row r="280">
      <c r="A280" s="8" t="n"/>
      <c r="B280" s="9" t="n"/>
      <c r="C280" s="10" t="n"/>
      <c r="D280" s="9" t="n"/>
      <c r="E280" s="9" t="n"/>
      <c r="F280" s="9" t="n"/>
      <c r="G280" s="10" t="n"/>
      <c r="H280" s="9" t="n"/>
      <c r="I280" s="9" t="n"/>
      <c r="J280" s="9" t="n"/>
      <c r="K280" s="9" t="n"/>
      <c r="L280" s="9" t="n"/>
      <c r="M280" s="9" t="n"/>
      <c r="N280" s="9" t="n"/>
      <c r="O280" s="9" t="n"/>
      <c r="P280" s="11" t="n"/>
      <c r="Q280" s="8" t="n"/>
      <c r="R280" s="9" t="n"/>
      <c r="S280" s="9" t="n"/>
      <c r="T280" s="12">
        <f>IF(OR(B280&lt;&gt;"",E280&lt;&gt;""),IF(B280&lt;&gt;"",B280&amp;IF(E280&lt;&gt;""," ("&amp;TRIM(D280&amp;" "&amp;E280)&amp;")",""),TRIM(D280&amp;" "&amp;E280)),"")</f>
        <v/>
      </c>
      <c r="U280" s="12">
        <f>IF(NOT(OR(B280&lt;&gt;"",E280&lt;&gt;"")),"",IF(E280="","Sehr geehrte Damen und Herren,",IF(C280="Frau","Sehr geehrte Frau "&amp;E280&amp;",",IF(C280="Herr","Sehr geehrter Herr "&amp;E280&amp;",","Guten Tag "&amp;TRIM(D280&amp;" "&amp;E280)&amp;","))))</f>
        <v/>
      </c>
      <c r="V280" s="13">
        <f>IF(T280="","",COUNTIF(Kontakte!$B$6:$B$1505,T280))</f>
        <v/>
      </c>
      <c r="W280" s="14">
        <f>IF(N(V280)=0,"",SUMPRODUCT(MAX((Kontakte!$B$6:$B$1505=T280)*Kontakte!$A$6:$A$1505)))</f>
        <v/>
      </c>
      <c r="X280" s="12">
        <f>IF(T280="","",IF(COUNTIF(T$7:T$506,T280)&gt;1,"doppelt angelegt?",IF(L280="","",IF(ISERROR(FIND(".",L280,FIND("@",L280)+2)),"E-Mail prüfen",""))))</f>
        <v/>
      </c>
    </row>
    <row r="281">
      <c r="A281" s="8" t="n"/>
      <c r="B281" s="9" t="n"/>
      <c r="C281" s="10" t="n"/>
      <c r="D281" s="9" t="n"/>
      <c r="E281" s="9" t="n"/>
      <c r="F281" s="9" t="n"/>
      <c r="G281" s="10" t="n"/>
      <c r="H281" s="9" t="n"/>
      <c r="I281" s="9" t="n"/>
      <c r="J281" s="9" t="n"/>
      <c r="K281" s="9" t="n"/>
      <c r="L281" s="9" t="n"/>
      <c r="M281" s="9" t="n"/>
      <c r="N281" s="9" t="n"/>
      <c r="O281" s="9" t="n"/>
      <c r="P281" s="11" t="n"/>
      <c r="Q281" s="8" t="n"/>
      <c r="R281" s="9" t="n"/>
      <c r="S281" s="9" t="n"/>
      <c r="T281" s="12">
        <f>IF(OR(B281&lt;&gt;"",E281&lt;&gt;""),IF(B281&lt;&gt;"",B281&amp;IF(E281&lt;&gt;""," ("&amp;TRIM(D281&amp;" "&amp;E281)&amp;")",""),TRIM(D281&amp;" "&amp;E281)),"")</f>
        <v/>
      </c>
      <c r="U281" s="12">
        <f>IF(NOT(OR(B281&lt;&gt;"",E281&lt;&gt;"")),"",IF(E281="","Sehr geehrte Damen und Herren,",IF(C281="Frau","Sehr geehrte Frau "&amp;E281&amp;",",IF(C281="Herr","Sehr geehrter Herr "&amp;E281&amp;",","Guten Tag "&amp;TRIM(D281&amp;" "&amp;E281)&amp;","))))</f>
        <v/>
      </c>
      <c r="V281" s="13">
        <f>IF(T281="","",COUNTIF(Kontakte!$B$6:$B$1505,T281))</f>
        <v/>
      </c>
      <c r="W281" s="14">
        <f>IF(N(V281)=0,"",SUMPRODUCT(MAX((Kontakte!$B$6:$B$1505=T281)*Kontakte!$A$6:$A$1505)))</f>
        <v/>
      </c>
      <c r="X281" s="12">
        <f>IF(T281="","",IF(COUNTIF(T$7:T$506,T281)&gt;1,"doppelt angelegt?",IF(L281="","",IF(ISERROR(FIND(".",L281,FIND("@",L281)+2)),"E-Mail prüfen",""))))</f>
        <v/>
      </c>
    </row>
    <row r="282">
      <c r="A282" s="8" t="n"/>
      <c r="B282" s="9" t="n"/>
      <c r="C282" s="10" t="n"/>
      <c r="D282" s="9" t="n"/>
      <c r="E282" s="9" t="n"/>
      <c r="F282" s="9" t="n"/>
      <c r="G282" s="10" t="n"/>
      <c r="H282" s="9" t="n"/>
      <c r="I282" s="9" t="n"/>
      <c r="J282" s="9" t="n"/>
      <c r="K282" s="9" t="n"/>
      <c r="L282" s="9" t="n"/>
      <c r="M282" s="9" t="n"/>
      <c r="N282" s="9" t="n"/>
      <c r="O282" s="9" t="n"/>
      <c r="P282" s="11" t="n"/>
      <c r="Q282" s="8" t="n"/>
      <c r="R282" s="9" t="n"/>
      <c r="S282" s="9" t="n"/>
      <c r="T282" s="12">
        <f>IF(OR(B282&lt;&gt;"",E282&lt;&gt;""),IF(B282&lt;&gt;"",B282&amp;IF(E282&lt;&gt;""," ("&amp;TRIM(D282&amp;" "&amp;E282)&amp;")",""),TRIM(D282&amp;" "&amp;E282)),"")</f>
        <v/>
      </c>
      <c r="U282" s="12">
        <f>IF(NOT(OR(B282&lt;&gt;"",E282&lt;&gt;"")),"",IF(E282="","Sehr geehrte Damen und Herren,",IF(C282="Frau","Sehr geehrte Frau "&amp;E282&amp;",",IF(C282="Herr","Sehr geehrter Herr "&amp;E282&amp;",","Guten Tag "&amp;TRIM(D282&amp;" "&amp;E282)&amp;","))))</f>
        <v/>
      </c>
      <c r="V282" s="13">
        <f>IF(T282="","",COUNTIF(Kontakte!$B$6:$B$1505,T282))</f>
        <v/>
      </c>
      <c r="W282" s="14">
        <f>IF(N(V282)=0,"",SUMPRODUCT(MAX((Kontakte!$B$6:$B$1505=T282)*Kontakte!$A$6:$A$1505)))</f>
        <v/>
      </c>
      <c r="X282" s="12">
        <f>IF(T282="","",IF(COUNTIF(T$7:T$506,T282)&gt;1,"doppelt angelegt?",IF(L282="","",IF(ISERROR(FIND(".",L282,FIND("@",L282)+2)),"E-Mail prüfen",""))))</f>
        <v/>
      </c>
    </row>
    <row r="283">
      <c r="A283" s="8" t="n"/>
      <c r="B283" s="9" t="n"/>
      <c r="C283" s="10" t="n"/>
      <c r="D283" s="9" t="n"/>
      <c r="E283" s="9" t="n"/>
      <c r="F283" s="9" t="n"/>
      <c r="G283" s="10" t="n"/>
      <c r="H283" s="9" t="n"/>
      <c r="I283" s="9" t="n"/>
      <c r="J283" s="9" t="n"/>
      <c r="K283" s="9" t="n"/>
      <c r="L283" s="9" t="n"/>
      <c r="M283" s="9" t="n"/>
      <c r="N283" s="9" t="n"/>
      <c r="O283" s="9" t="n"/>
      <c r="P283" s="11" t="n"/>
      <c r="Q283" s="8" t="n"/>
      <c r="R283" s="9" t="n"/>
      <c r="S283" s="9" t="n"/>
      <c r="T283" s="12">
        <f>IF(OR(B283&lt;&gt;"",E283&lt;&gt;""),IF(B283&lt;&gt;"",B283&amp;IF(E283&lt;&gt;""," ("&amp;TRIM(D283&amp;" "&amp;E283)&amp;")",""),TRIM(D283&amp;" "&amp;E283)),"")</f>
        <v/>
      </c>
      <c r="U283" s="12">
        <f>IF(NOT(OR(B283&lt;&gt;"",E283&lt;&gt;"")),"",IF(E283="","Sehr geehrte Damen und Herren,",IF(C283="Frau","Sehr geehrte Frau "&amp;E283&amp;",",IF(C283="Herr","Sehr geehrter Herr "&amp;E283&amp;",","Guten Tag "&amp;TRIM(D283&amp;" "&amp;E283)&amp;","))))</f>
        <v/>
      </c>
      <c r="V283" s="13">
        <f>IF(T283="","",COUNTIF(Kontakte!$B$6:$B$1505,T283))</f>
        <v/>
      </c>
      <c r="W283" s="14">
        <f>IF(N(V283)=0,"",SUMPRODUCT(MAX((Kontakte!$B$6:$B$1505=T283)*Kontakte!$A$6:$A$1505)))</f>
        <v/>
      </c>
      <c r="X283" s="12">
        <f>IF(T283="","",IF(COUNTIF(T$7:T$506,T283)&gt;1,"doppelt angelegt?",IF(L283="","",IF(ISERROR(FIND(".",L283,FIND("@",L283)+2)),"E-Mail prüfen",""))))</f>
        <v/>
      </c>
    </row>
    <row r="284">
      <c r="A284" s="8" t="n"/>
      <c r="B284" s="9" t="n"/>
      <c r="C284" s="10" t="n"/>
      <c r="D284" s="9" t="n"/>
      <c r="E284" s="9" t="n"/>
      <c r="F284" s="9" t="n"/>
      <c r="G284" s="10" t="n"/>
      <c r="H284" s="9" t="n"/>
      <c r="I284" s="9" t="n"/>
      <c r="J284" s="9" t="n"/>
      <c r="K284" s="9" t="n"/>
      <c r="L284" s="9" t="n"/>
      <c r="M284" s="9" t="n"/>
      <c r="N284" s="9" t="n"/>
      <c r="O284" s="9" t="n"/>
      <c r="P284" s="11" t="n"/>
      <c r="Q284" s="8" t="n"/>
      <c r="R284" s="9" t="n"/>
      <c r="S284" s="9" t="n"/>
      <c r="T284" s="12">
        <f>IF(OR(B284&lt;&gt;"",E284&lt;&gt;""),IF(B284&lt;&gt;"",B284&amp;IF(E284&lt;&gt;""," ("&amp;TRIM(D284&amp;" "&amp;E284)&amp;")",""),TRIM(D284&amp;" "&amp;E284)),"")</f>
        <v/>
      </c>
      <c r="U284" s="12">
        <f>IF(NOT(OR(B284&lt;&gt;"",E284&lt;&gt;"")),"",IF(E284="","Sehr geehrte Damen und Herren,",IF(C284="Frau","Sehr geehrte Frau "&amp;E284&amp;",",IF(C284="Herr","Sehr geehrter Herr "&amp;E284&amp;",","Guten Tag "&amp;TRIM(D284&amp;" "&amp;E284)&amp;","))))</f>
        <v/>
      </c>
      <c r="V284" s="13">
        <f>IF(T284="","",COUNTIF(Kontakte!$B$6:$B$1505,T284))</f>
        <v/>
      </c>
      <c r="W284" s="14">
        <f>IF(N(V284)=0,"",SUMPRODUCT(MAX((Kontakte!$B$6:$B$1505=T284)*Kontakte!$A$6:$A$1505)))</f>
        <v/>
      </c>
      <c r="X284" s="12">
        <f>IF(T284="","",IF(COUNTIF(T$7:T$506,T284)&gt;1,"doppelt angelegt?",IF(L284="","",IF(ISERROR(FIND(".",L284,FIND("@",L284)+2)),"E-Mail prüfen",""))))</f>
        <v/>
      </c>
    </row>
    <row r="285">
      <c r="A285" s="8" t="n"/>
      <c r="B285" s="9" t="n"/>
      <c r="C285" s="10" t="n"/>
      <c r="D285" s="9" t="n"/>
      <c r="E285" s="9" t="n"/>
      <c r="F285" s="9" t="n"/>
      <c r="G285" s="10" t="n"/>
      <c r="H285" s="9" t="n"/>
      <c r="I285" s="9" t="n"/>
      <c r="J285" s="9" t="n"/>
      <c r="K285" s="9" t="n"/>
      <c r="L285" s="9" t="n"/>
      <c r="M285" s="9" t="n"/>
      <c r="N285" s="9" t="n"/>
      <c r="O285" s="9" t="n"/>
      <c r="P285" s="11" t="n"/>
      <c r="Q285" s="8" t="n"/>
      <c r="R285" s="9" t="n"/>
      <c r="S285" s="9" t="n"/>
      <c r="T285" s="12">
        <f>IF(OR(B285&lt;&gt;"",E285&lt;&gt;""),IF(B285&lt;&gt;"",B285&amp;IF(E285&lt;&gt;""," ("&amp;TRIM(D285&amp;" "&amp;E285)&amp;")",""),TRIM(D285&amp;" "&amp;E285)),"")</f>
        <v/>
      </c>
      <c r="U285" s="12">
        <f>IF(NOT(OR(B285&lt;&gt;"",E285&lt;&gt;"")),"",IF(E285="","Sehr geehrte Damen und Herren,",IF(C285="Frau","Sehr geehrte Frau "&amp;E285&amp;",",IF(C285="Herr","Sehr geehrter Herr "&amp;E285&amp;",","Guten Tag "&amp;TRIM(D285&amp;" "&amp;E285)&amp;","))))</f>
        <v/>
      </c>
      <c r="V285" s="13">
        <f>IF(T285="","",COUNTIF(Kontakte!$B$6:$B$1505,T285))</f>
        <v/>
      </c>
      <c r="W285" s="14">
        <f>IF(N(V285)=0,"",SUMPRODUCT(MAX((Kontakte!$B$6:$B$1505=T285)*Kontakte!$A$6:$A$1505)))</f>
        <v/>
      </c>
      <c r="X285" s="12">
        <f>IF(T285="","",IF(COUNTIF(T$7:T$506,T285)&gt;1,"doppelt angelegt?",IF(L285="","",IF(ISERROR(FIND(".",L285,FIND("@",L285)+2)),"E-Mail prüfen",""))))</f>
        <v/>
      </c>
    </row>
    <row r="286">
      <c r="A286" s="8" t="n"/>
      <c r="B286" s="9" t="n"/>
      <c r="C286" s="10" t="n"/>
      <c r="D286" s="9" t="n"/>
      <c r="E286" s="9" t="n"/>
      <c r="F286" s="9" t="n"/>
      <c r="G286" s="10" t="n"/>
      <c r="H286" s="9" t="n"/>
      <c r="I286" s="9" t="n"/>
      <c r="J286" s="9" t="n"/>
      <c r="K286" s="9" t="n"/>
      <c r="L286" s="9" t="n"/>
      <c r="M286" s="9" t="n"/>
      <c r="N286" s="9" t="n"/>
      <c r="O286" s="9" t="n"/>
      <c r="P286" s="11" t="n"/>
      <c r="Q286" s="8" t="n"/>
      <c r="R286" s="9" t="n"/>
      <c r="S286" s="9" t="n"/>
      <c r="T286" s="12">
        <f>IF(OR(B286&lt;&gt;"",E286&lt;&gt;""),IF(B286&lt;&gt;"",B286&amp;IF(E286&lt;&gt;""," ("&amp;TRIM(D286&amp;" "&amp;E286)&amp;")",""),TRIM(D286&amp;" "&amp;E286)),"")</f>
        <v/>
      </c>
      <c r="U286" s="12">
        <f>IF(NOT(OR(B286&lt;&gt;"",E286&lt;&gt;"")),"",IF(E286="","Sehr geehrte Damen und Herren,",IF(C286="Frau","Sehr geehrte Frau "&amp;E286&amp;",",IF(C286="Herr","Sehr geehrter Herr "&amp;E286&amp;",","Guten Tag "&amp;TRIM(D286&amp;" "&amp;E286)&amp;","))))</f>
        <v/>
      </c>
      <c r="V286" s="13">
        <f>IF(T286="","",COUNTIF(Kontakte!$B$6:$B$1505,T286))</f>
        <v/>
      </c>
      <c r="W286" s="14">
        <f>IF(N(V286)=0,"",SUMPRODUCT(MAX((Kontakte!$B$6:$B$1505=T286)*Kontakte!$A$6:$A$1505)))</f>
        <v/>
      </c>
      <c r="X286" s="12">
        <f>IF(T286="","",IF(COUNTIF(T$7:T$506,T286)&gt;1,"doppelt angelegt?",IF(L286="","",IF(ISERROR(FIND(".",L286,FIND("@",L286)+2)),"E-Mail prüfen",""))))</f>
        <v/>
      </c>
    </row>
    <row r="287">
      <c r="A287" s="8" t="n"/>
      <c r="B287" s="9" t="n"/>
      <c r="C287" s="10" t="n"/>
      <c r="D287" s="9" t="n"/>
      <c r="E287" s="9" t="n"/>
      <c r="F287" s="9" t="n"/>
      <c r="G287" s="10" t="n"/>
      <c r="H287" s="9" t="n"/>
      <c r="I287" s="9" t="n"/>
      <c r="J287" s="9" t="n"/>
      <c r="K287" s="9" t="n"/>
      <c r="L287" s="9" t="n"/>
      <c r="M287" s="9" t="n"/>
      <c r="N287" s="9" t="n"/>
      <c r="O287" s="9" t="n"/>
      <c r="P287" s="11" t="n"/>
      <c r="Q287" s="8" t="n"/>
      <c r="R287" s="9" t="n"/>
      <c r="S287" s="9" t="n"/>
      <c r="T287" s="12">
        <f>IF(OR(B287&lt;&gt;"",E287&lt;&gt;""),IF(B287&lt;&gt;"",B287&amp;IF(E287&lt;&gt;""," ("&amp;TRIM(D287&amp;" "&amp;E287)&amp;")",""),TRIM(D287&amp;" "&amp;E287)),"")</f>
        <v/>
      </c>
      <c r="U287" s="12">
        <f>IF(NOT(OR(B287&lt;&gt;"",E287&lt;&gt;"")),"",IF(E287="","Sehr geehrte Damen und Herren,",IF(C287="Frau","Sehr geehrte Frau "&amp;E287&amp;",",IF(C287="Herr","Sehr geehrter Herr "&amp;E287&amp;",","Guten Tag "&amp;TRIM(D287&amp;" "&amp;E287)&amp;","))))</f>
        <v/>
      </c>
      <c r="V287" s="13">
        <f>IF(T287="","",COUNTIF(Kontakte!$B$6:$B$1505,T287))</f>
        <v/>
      </c>
      <c r="W287" s="14">
        <f>IF(N(V287)=0,"",SUMPRODUCT(MAX((Kontakte!$B$6:$B$1505=T287)*Kontakte!$A$6:$A$1505)))</f>
        <v/>
      </c>
      <c r="X287" s="12">
        <f>IF(T287="","",IF(COUNTIF(T$7:T$506,T287)&gt;1,"doppelt angelegt?",IF(L287="","",IF(ISERROR(FIND(".",L287,FIND("@",L287)+2)),"E-Mail prüfen",""))))</f>
        <v/>
      </c>
    </row>
    <row r="288">
      <c r="A288" s="8" t="n"/>
      <c r="B288" s="9" t="n"/>
      <c r="C288" s="10" t="n"/>
      <c r="D288" s="9" t="n"/>
      <c r="E288" s="9" t="n"/>
      <c r="F288" s="9" t="n"/>
      <c r="G288" s="10" t="n"/>
      <c r="H288" s="9" t="n"/>
      <c r="I288" s="9" t="n"/>
      <c r="J288" s="9" t="n"/>
      <c r="K288" s="9" t="n"/>
      <c r="L288" s="9" t="n"/>
      <c r="M288" s="9" t="n"/>
      <c r="N288" s="9" t="n"/>
      <c r="O288" s="9" t="n"/>
      <c r="P288" s="11" t="n"/>
      <c r="Q288" s="8" t="n"/>
      <c r="R288" s="9" t="n"/>
      <c r="S288" s="9" t="n"/>
      <c r="T288" s="12">
        <f>IF(OR(B288&lt;&gt;"",E288&lt;&gt;""),IF(B288&lt;&gt;"",B288&amp;IF(E288&lt;&gt;""," ("&amp;TRIM(D288&amp;" "&amp;E288)&amp;")",""),TRIM(D288&amp;" "&amp;E288)),"")</f>
        <v/>
      </c>
      <c r="U288" s="12">
        <f>IF(NOT(OR(B288&lt;&gt;"",E288&lt;&gt;"")),"",IF(E288="","Sehr geehrte Damen und Herren,",IF(C288="Frau","Sehr geehrte Frau "&amp;E288&amp;",",IF(C288="Herr","Sehr geehrter Herr "&amp;E288&amp;",","Guten Tag "&amp;TRIM(D288&amp;" "&amp;E288)&amp;","))))</f>
        <v/>
      </c>
      <c r="V288" s="13">
        <f>IF(T288="","",COUNTIF(Kontakte!$B$6:$B$1505,T288))</f>
        <v/>
      </c>
      <c r="W288" s="14">
        <f>IF(N(V288)=0,"",SUMPRODUCT(MAX((Kontakte!$B$6:$B$1505=T288)*Kontakte!$A$6:$A$1505)))</f>
        <v/>
      </c>
      <c r="X288" s="12">
        <f>IF(T288="","",IF(COUNTIF(T$7:T$506,T288)&gt;1,"doppelt angelegt?",IF(L288="","",IF(ISERROR(FIND(".",L288,FIND("@",L288)+2)),"E-Mail prüfen",""))))</f>
        <v/>
      </c>
    </row>
    <row r="289">
      <c r="A289" s="8" t="n"/>
      <c r="B289" s="9" t="n"/>
      <c r="C289" s="10" t="n"/>
      <c r="D289" s="9" t="n"/>
      <c r="E289" s="9" t="n"/>
      <c r="F289" s="9" t="n"/>
      <c r="G289" s="10" t="n"/>
      <c r="H289" s="9" t="n"/>
      <c r="I289" s="9" t="n"/>
      <c r="J289" s="9" t="n"/>
      <c r="K289" s="9" t="n"/>
      <c r="L289" s="9" t="n"/>
      <c r="M289" s="9" t="n"/>
      <c r="N289" s="9" t="n"/>
      <c r="O289" s="9" t="n"/>
      <c r="P289" s="11" t="n"/>
      <c r="Q289" s="8" t="n"/>
      <c r="R289" s="9" t="n"/>
      <c r="S289" s="9" t="n"/>
      <c r="T289" s="12">
        <f>IF(OR(B289&lt;&gt;"",E289&lt;&gt;""),IF(B289&lt;&gt;"",B289&amp;IF(E289&lt;&gt;""," ("&amp;TRIM(D289&amp;" "&amp;E289)&amp;")",""),TRIM(D289&amp;" "&amp;E289)),"")</f>
        <v/>
      </c>
      <c r="U289" s="12">
        <f>IF(NOT(OR(B289&lt;&gt;"",E289&lt;&gt;"")),"",IF(E289="","Sehr geehrte Damen und Herren,",IF(C289="Frau","Sehr geehrte Frau "&amp;E289&amp;",",IF(C289="Herr","Sehr geehrter Herr "&amp;E289&amp;",","Guten Tag "&amp;TRIM(D289&amp;" "&amp;E289)&amp;","))))</f>
        <v/>
      </c>
      <c r="V289" s="13">
        <f>IF(T289="","",COUNTIF(Kontakte!$B$6:$B$1505,T289))</f>
        <v/>
      </c>
      <c r="W289" s="14">
        <f>IF(N(V289)=0,"",SUMPRODUCT(MAX((Kontakte!$B$6:$B$1505=T289)*Kontakte!$A$6:$A$1505)))</f>
        <v/>
      </c>
      <c r="X289" s="12">
        <f>IF(T289="","",IF(COUNTIF(T$7:T$506,T289)&gt;1,"doppelt angelegt?",IF(L289="","",IF(ISERROR(FIND(".",L289,FIND("@",L289)+2)),"E-Mail prüfen",""))))</f>
        <v/>
      </c>
    </row>
    <row r="290">
      <c r="A290" s="8" t="n"/>
      <c r="B290" s="9" t="n"/>
      <c r="C290" s="10" t="n"/>
      <c r="D290" s="9" t="n"/>
      <c r="E290" s="9" t="n"/>
      <c r="F290" s="9" t="n"/>
      <c r="G290" s="10" t="n"/>
      <c r="H290" s="9" t="n"/>
      <c r="I290" s="9" t="n"/>
      <c r="J290" s="9" t="n"/>
      <c r="K290" s="9" t="n"/>
      <c r="L290" s="9" t="n"/>
      <c r="M290" s="9" t="n"/>
      <c r="N290" s="9" t="n"/>
      <c r="O290" s="9" t="n"/>
      <c r="P290" s="11" t="n"/>
      <c r="Q290" s="8" t="n"/>
      <c r="R290" s="9" t="n"/>
      <c r="S290" s="9" t="n"/>
      <c r="T290" s="12">
        <f>IF(OR(B290&lt;&gt;"",E290&lt;&gt;""),IF(B290&lt;&gt;"",B290&amp;IF(E290&lt;&gt;""," ("&amp;TRIM(D290&amp;" "&amp;E290)&amp;")",""),TRIM(D290&amp;" "&amp;E290)),"")</f>
        <v/>
      </c>
      <c r="U290" s="12">
        <f>IF(NOT(OR(B290&lt;&gt;"",E290&lt;&gt;"")),"",IF(E290="","Sehr geehrte Damen und Herren,",IF(C290="Frau","Sehr geehrte Frau "&amp;E290&amp;",",IF(C290="Herr","Sehr geehrter Herr "&amp;E290&amp;",","Guten Tag "&amp;TRIM(D290&amp;" "&amp;E290)&amp;","))))</f>
        <v/>
      </c>
      <c r="V290" s="13">
        <f>IF(T290="","",COUNTIF(Kontakte!$B$6:$B$1505,T290))</f>
        <v/>
      </c>
      <c r="W290" s="14">
        <f>IF(N(V290)=0,"",SUMPRODUCT(MAX((Kontakte!$B$6:$B$1505=T290)*Kontakte!$A$6:$A$1505)))</f>
        <v/>
      </c>
      <c r="X290" s="12">
        <f>IF(T290="","",IF(COUNTIF(T$7:T$506,T290)&gt;1,"doppelt angelegt?",IF(L290="","",IF(ISERROR(FIND(".",L290,FIND("@",L290)+2)),"E-Mail prüfen",""))))</f>
        <v/>
      </c>
    </row>
    <row r="291">
      <c r="A291" s="8" t="n"/>
      <c r="B291" s="9" t="n"/>
      <c r="C291" s="10" t="n"/>
      <c r="D291" s="9" t="n"/>
      <c r="E291" s="9" t="n"/>
      <c r="F291" s="9" t="n"/>
      <c r="G291" s="10" t="n"/>
      <c r="H291" s="9" t="n"/>
      <c r="I291" s="9" t="n"/>
      <c r="J291" s="9" t="n"/>
      <c r="K291" s="9" t="n"/>
      <c r="L291" s="9" t="n"/>
      <c r="M291" s="9" t="n"/>
      <c r="N291" s="9" t="n"/>
      <c r="O291" s="9" t="n"/>
      <c r="P291" s="11" t="n"/>
      <c r="Q291" s="8" t="n"/>
      <c r="R291" s="9" t="n"/>
      <c r="S291" s="9" t="n"/>
      <c r="T291" s="12">
        <f>IF(OR(B291&lt;&gt;"",E291&lt;&gt;""),IF(B291&lt;&gt;"",B291&amp;IF(E291&lt;&gt;""," ("&amp;TRIM(D291&amp;" "&amp;E291)&amp;")",""),TRIM(D291&amp;" "&amp;E291)),"")</f>
        <v/>
      </c>
      <c r="U291" s="12">
        <f>IF(NOT(OR(B291&lt;&gt;"",E291&lt;&gt;"")),"",IF(E291="","Sehr geehrte Damen und Herren,",IF(C291="Frau","Sehr geehrte Frau "&amp;E291&amp;",",IF(C291="Herr","Sehr geehrter Herr "&amp;E291&amp;",","Guten Tag "&amp;TRIM(D291&amp;" "&amp;E291)&amp;","))))</f>
        <v/>
      </c>
      <c r="V291" s="13">
        <f>IF(T291="","",COUNTIF(Kontakte!$B$6:$B$1505,T291))</f>
        <v/>
      </c>
      <c r="W291" s="14">
        <f>IF(N(V291)=0,"",SUMPRODUCT(MAX((Kontakte!$B$6:$B$1505=T291)*Kontakte!$A$6:$A$1505)))</f>
        <v/>
      </c>
      <c r="X291" s="12">
        <f>IF(T291="","",IF(COUNTIF(T$7:T$506,T291)&gt;1,"doppelt angelegt?",IF(L291="","",IF(ISERROR(FIND(".",L291,FIND("@",L291)+2)),"E-Mail prüfen",""))))</f>
        <v/>
      </c>
    </row>
    <row r="292">
      <c r="A292" s="8" t="n"/>
      <c r="B292" s="9" t="n"/>
      <c r="C292" s="10" t="n"/>
      <c r="D292" s="9" t="n"/>
      <c r="E292" s="9" t="n"/>
      <c r="F292" s="9" t="n"/>
      <c r="G292" s="10" t="n"/>
      <c r="H292" s="9" t="n"/>
      <c r="I292" s="9" t="n"/>
      <c r="J292" s="9" t="n"/>
      <c r="K292" s="9" t="n"/>
      <c r="L292" s="9" t="n"/>
      <c r="M292" s="9" t="n"/>
      <c r="N292" s="9" t="n"/>
      <c r="O292" s="9" t="n"/>
      <c r="P292" s="11" t="n"/>
      <c r="Q292" s="8" t="n"/>
      <c r="R292" s="9" t="n"/>
      <c r="S292" s="9" t="n"/>
      <c r="T292" s="12">
        <f>IF(OR(B292&lt;&gt;"",E292&lt;&gt;""),IF(B292&lt;&gt;"",B292&amp;IF(E292&lt;&gt;""," ("&amp;TRIM(D292&amp;" "&amp;E292)&amp;")",""),TRIM(D292&amp;" "&amp;E292)),"")</f>
        <v/>
      </c>
      <c r="U292" s="12">
        <f>IF(NOT(OR(B292&lt;&gt;"",E292&lt;&gt;"")),"",IF(E292="","Sehr geehrte Damen und Herren,",IF(C292="Frau","Sehr geehrte Frau "&amp;E292&amp;",",IF(C292="Herr","Sehr geehrter Herr "&amp;E292&amp;",","Guten Tag "&amp;TRIM(D292&amp;" "&amp;E292)&amp;","))))</f>
        <v/>
      </c>
      <c r="V292" s="13">
        <f>IF(T292="","",COUNTIF(Kontakte!$B$6:$B$1505,T292))</f>
        <v/>
      </c>
      <c r="W292" s="14">
        <f>IF(N(V292)=0,"",SUMPRODUCT(MAX((Kontakte!$B$6:$B$1505=T292)*Kontakte!$A$6:$A$1505)))</f>
        <v/>
      </c>
      <c r="X292" s="12">
        <f>IF(T292="","",IF(COUNTIF(T$7:T$506,T292)&gt;1,"doppelt angelegt?",IF(L292="","",IF(ISERROR(FIND(".",L292,FIND("@",L292)+2)),"E-Mail prüfen",""))))</f>
        <v/>
      </c>
    </row>
    <row r="293">
      <c r="A293" s="8" t="n"/>
      <c r="B293" s="9" t="n"/>
      <c r="C293" s="10" t="n"/>
      <c r="D293" s="9" t="n"/>
      <c r="E293" s="9" t="n"/>
      <c r="F293" s="9" t="n"/>
      <c r="G293" s="10" t="n"/>
      <c r="H293" s="9" t="n"/>
      <c r="I293" s="9" t="n"/>
      <c r="J293" s="9" t="n"/>
      <c r="K293" s="9" t="n"/>
      <c r="L293" s="9" t="n"/>
      <c r="M293" s="9" t="n"/>
      <c r="N293" s="9" t="n"/>
      <c r="O293" s="9" t="n"/>
      <c r="P293" s="11" t="n"/>
      <c r="Q293" s="8" t="n"/>
      <c r="R293" s="9" t="n"/>
      <c r="S293" s="9" t="n"/>
      <c r="T293" s="12">
        <f>IF(OR(B293&lt;&gt;"",E293&lt;&gt;""),IF(B293&lt;&gt;"",B293&amp;IF(E293&lt;&gt;""," ("&amp;TRIM(D293&amp;" "&amp;E293)&amp;")",""),TRIM(D293&amp;" "&amp;E293)),"")</f>
        <v/>
      </c>
      <c r="U293" s="12">
        <f>IF(NOT(OR(B293&lt;&gt;"",E293&lt;&gt;"")),"",IF(E293="","Sehr geehrte Damen und Herren,",IF(C293="Frau","Sehr geehrte Frau "&amp;E293&amp;",",IF(C293="Herr","Sehr geehrter Herr "&amp;E293&amp;",","Guten Tag "&amp;TRIM(D293&amp;" "&amp;E293)&amp;","))))</f>
        <v/>
      </c>
      <c r="V293" s="13">
        <f>IF(T293="","",COUNTIF(Kontakte!$B$6:$B$1505,T293))</f>
        <v/>
      </c>
      <c r="W293" s="14">
        <f>IF(N(V293)=0,"",SUMPRODUCT(MAX((Kontakte!$B$6:$B$1505=T293)*Kontakte!$A$6:$A$1505)))</f>
        <v/>
      </c>
      <c r="X293" s="12">
        <f>IF(T293="","",IF(COUNTIF(T$7:T$506,T293)&gt;1,"doppelt angelegt?",IF(L293="","",IF(ISERROR(FIND(".",L293,FIND("@",L293)+2)),"E-Mail prüfen",""))))</f>
        <v/>
      </c>
    </row>
    <row r="294">
      <c r="A294" s="8" t="n"/>
      <c r="B294" s="9" t="n"/>
      <c r="C294" s="10" t="n"/>
      <c r="D294" s="9" t="n"/>
      <c r="E294" s="9" t="n"/>
      <c r="F294" s="9" t="n"/>
      <c r="G294" s="10" t="n"/>
      <c r="H294" s="9" t="n"/>
      <c r="I294" s="9" t="n"/>
      <c r="J294" s="9" t="n"/>
      <c r="K294" s="9" t="n"/>
      <c r="L294" s="9" t="n"/>
      <c r="M294" s="9" t="n"/>
      <c r="N294" s="9" t="n"/>
      <c r="O294" s="9" t="n"/>
      <c r="P294" s="11" t="n"/>
      <c r="Q294" s="8" t="n"/>
      <c r="R294" s="9" t="n"/>
      <c r="S294" s="9" t="n"/>
      <c r="T294" s="12">
        <f>IF(OR(B294&lt;&gt;"",E294&lt;&gt;""),IF(B294&lt;&gt;"",B294&amp;IF(E294&lt;&gt;""," ("&amp;TRIM(D294&amp;" "&amp;E294)&amp;")",""),TRIM(D294&amp;" "&amp;E294)),"")</f>
        <v/>
      </c>
      <c r="U294" s="12">
        <f>IF(NOT(OR(B294&lt;&gt;"",E294&lt;&gt;"")),"",IF(E294="","Sehr geehrte Damen und Herren,",IF(C294="Frau","Sehr geehrte Frau "&amp;E294&amp;",",IF(C294="Herr","Sehr geehrter Herr "&amp;E294&amp;",","Guten Tag "&amp;TRIM(D294&amp;" "&amp;E294)&amp;","))))</f>
        <v/>
      </c>
      <c r="V294" s="13">
        <f>IF(T294="","",COUNTIF(Kontakte!$B$6:$B$1505,T294))</f>
        <v/>
      </c>
      <c r="W294" s="14">
        <f>IF(N(V294)=0,"",SUMPRODUCT(MAX((Kontakte!$B$6:$B$1505=T294)*Kontakte!$A$6:$A$1505)))</f>
        <v/>
      </c>
      <c r="X294" s="12">
        <f>IF(T294="","",IF(COUNTIF(T$7:T$506,T294)&gt;1,"doppelt angelegt?",IF(L294="","",IF(ISERROR(FIND(".",L294,FIND("@",L294)+2)),"E-Mail prüfen",""))))</f>
        <v/>
      </c>
    </row>
    <row r="295">
      <c r="A295" s="8" t="n"/>
      <c r="B295" s="9" t="n"/>
      <c r="C295" s="10" t="n"/>
      <c r="D295" s="9" t="n"/>
      <c r="E295" s="9" t="n"/>
      <c r="F295" s="9" t="n"/>
      <c r="G295" s="10" t="n"/>
      <c r="H295" s="9" t="n"/>
      <c r="I295" s="9" t="n"/>
      <c r="J295" s="9" t="n"/>
      <c r="K295" s="9" t="n"/>
      <c r="L295" s="9" t="n"/>
      <c r="M295" s="9" t="n"/>
      <c r="N295" s="9" t="n"/>
      <c r="O295" s="9" t="n"/>
      <c r="P295" s="11" t="n"/>
      <c r="Q295" s="8" t="n"/>
      <c r="R295" s="9" t="n"/>
      <c r="S295" s="9" t="n"/>
      <c r="T295" s="12">
        <f>IF(OR(B295&lt;&gt;"",E295&lt;&gt;""),IF(B295&lt;&gt;"",B295&amp;IF(E295&lt;&gt;""," ("&amp;TRIM(D295&amp;" "&amp;E295)&amp;")",""),TRIM(D295&amp;" "&amp;E295)),"")</f>
        <v/>
      </c>
      <c r="U295" s="12">
        <f>IF(NOT(OR(B295&lt;&gt;"",E295&lt;&gt;"")),"",IF(E295="","Sehr geehrte Damen und Herren,",IF(C295="Frau","Sehr geehrte Frau "&amp;E295&amp;",",IF(C295="Herr","Sehr geehrter Herr "&amp;E295&amp;",","Guten Tag "&amp;TRIM(D295&amp;" "&amp;E295)&amp;","))))</f>
        <v/>
      </c>
      <c r="V295" s="13">
        <f>IF(T295="","",COUNTIF(Kontakte!$B$6:$B$1505,T295))</f>
        <v/>
      </c>
      <c r="W295" s="14">
        <f>IF(N(V295)=0,"",SUMPRODUCT(MAX((Kontakte!$B$6:$B$1505=T295)*Kontakte!$A$6:$A$1505)))</f>
        <v/>
      </c>
      <c r="X295" s="12">
        <f>IF(T295="","",IF(COUNTIF(T$7:T$506,T295)&gt;1,"doppelt angelegt?",IF(L295="","",IF(ISERROR(FIND(".",L295,FIND("@",L295)+2)),"E-Mail prüfen",""))))</f>
        <v/>
      </c>
    </row>
    <row r="296">
      <c r="A296" s="8" t="n"/>
      <c r="B296" s="9" t="n"/>
      <c r="C296" s="10" t="n"/>
      <c r="D296" s="9" t="n"/>
      <c r="E296" s="9" t="n"/>
      <c r="F296" s="9" t="n"/>
      <c r="G296" s="10" t="n"/>
      <c r="H296" s="9" t="n"/>
      <c r="I296" s="9" t="n"/>
      <c r="J296" s="9" t="n"/>
      <c r="K296" s="9" t="n"/>
      <c r="L296" s="9" t="n"/>
      <c r="M296" s="9" t="n"/>
      <c r="N296" s="9" t="n"/>
      <c r="O296" s="9" t="n"/>
      <c r="P296" s="11" t="n"/>
      <c r="Q296" s="8" t="n"/>
      <c r="R296" s="9" t="n"/>
      <c r="S296" s="9" t="n"/>
      <c r="T296" s="12">
        <f>IF(OR(B296&lt;&gt;"",E296&lt;&gt;""),IF(B296&lt;&gt;"",B296&amp;IF(E296&lt;&gt;""," ("&amp;TRIM(D296&amp;" "&amp;E296)&amp;")",""),TRIM(D296&amp;" "&amp;E296)),"")</f>
        <v/>
      </c>
      <c r="U296" s="12">
        <f>IF(NOT(OR(B296&lt;&gt;"",E296&lt;&gt;"")),"",IF(E296="","Sehr geehrte Damen und Herren,",IF(C296="Frau","Sehr geehrte Frau "&amp;E296&amp;",",IF(C296="Herr","Sehr geehrter Herr "&amp;E296&amp;",","Guten Tag "&amp;TRIM(D296&amp;" "&amp;E296)&amp;","))))</f>
        <v/>
      </c>
      <c r="V296" s="13">
        <f>IF(T296="","",COUNTIF(Kontakte!$B$6:$B$1505,T296))</f>
        <v/>
      </c>
      <c r="W296" s="14">
        <f>IF(N(V296)=0,"",SUMPRODUCT(MAX((Kontakte!$B$6:$B$1505=T296)*Kontakte!$A$6:$A$1505)))</f>
        <v/>
      </c>
      <c r="X296" s="12">
        <f>IF(T296="","",IF(COUNTIF(T$7:T$506,T296)&gt;1,"doppelt angelegt?",IF(L296="","",IF(ISERROR(FIND(".",L296,FIND("@",L296)+2)),"E-Mail prüfen",""))))</f>
        <v/>
      </c>
    </row>
    <row r="297">
      <c r="A297" s="8" t="n"/>
      <c r="B297" s="9" t="n"/>
      <c r="C297" s="10" t="n"/>
      <c r="D297" s="9" t="n"/>
      <c r="E297" s="9" t="n"/>
      <c r="F297" s="9" t="n"/>
      <c r="G297" s="10" t="n"/>
      <c r="H297" s="9" t="n"/>
      <c r="I297" s="9" t="n"/>
      <c r="J297" s="9" t="n"/>
      <c r="K297" s="9" t="n"/>
      <c r="L297" s="9" t="n"/>
      <c r="M297" s="9" t="n"/>
      <c r="N297" s="9" t="n"/>
      <c r="O297" s="9" t="n"/>
      <c r="P297" s="11" t="n"/>
      <c r="Q297" s="8" t="n"/>
      <c r="R297" s="9" t="n"/>
      <c r="S297" s="9" t="n"/>
      <c r="T297" s="12">
        <f>IF(OR(B297&lt;&gt;"",E297&lt;&gt;""),IF(B297&lt;&gt;"",B297&amp;IF(E297&lt;&gt;""," ("&amp;TRIM(D297&amp;" "&amp;E297)&amp;")",""),TRIM(D297&amp;" "&amp;E297)),"")</f>
        <v/>
      </c>
      <c r="U297" s="12">
        <f>IF(NOT(OR(B297&lt;&gt;"",E297&lt;&gt;"")),"",IF(E297="","Sehr geehrte Damen und Herren,",IF(C297="Frau","Sehr geehrte Frau "&amp;E297&amp;",",IF(C297="Herr","Sehr geehrter Herr "&amp;E297&amp;",","Guten Tag "&amp;TRIM(D297&amp;" "&amp;E297)&amp;","))))</f>
        <v/>
      </c>
      <c r="V297" s="13">
        <f>IF(T297="","",COUNTIF(Kontakte!$B$6:$B$1505,T297))</f>
        <v/>
      </c>
      <c r="W297" s="14">
        <f>IF(N(V297)=0,"",SUMPRODUCT(MAX((Kontakte!$B$6:$B$1505=T297)*Kontakte!$A$6:$A$1505)))</f>
        <v/>
      </c>
      <c r="X297" s="12">
        <f>IF(T297="","",IF(COUNTIF(T$7:T$506,T297)&gt;1,"doppelt angelegt?",IF(L297="","",IF(ISERROR(FIND(".",L297,FIND("@",L297)+2)),"E-Mail prüfen",""))))</f>
        <v/>
      </c>
    </row>
    <row r="298">
      <c r="A298" s="8" t="n"/>
      <c r="B298" s="9" t="n"/>
      <c r="C298" s="10" t="n"/>
      <c r="D298" s="9" t="n"/>
      <c r="E298" s="9" t="n"/>
      <c r="F298" s="9" t="n"/>
      <c r="G298" s="10" t="n"/>
      <c r="H298" s="9" t="n"/>
      <c r="I298" s="9" t="n"/>
      <c r="J298" s="9" t="n"/>
      <c r="K298" s="9" t="n"/>
      <c r="L298" s="9" t="n"/>
      <c r="M298" s="9" t="n"/>
      <c r="N298" s="9" t="n"/>
      <c r="O298" s="9" t="n"/>
      <c r="P298" s="11" t="n"/>
      <c r="Q298" s="8" t="n"/>
      <c r="R298" s="9" t="n"/>
      <c r="S298" s="9" t="n"/>
      <c r="T298" s="12">
        <f>IF(OR(B298&lt;&gt;"",E298&lt;&gt;""),IF(B298&lt;&gt;"",B298&amp;IF(E298&lt;&gt;""," ("&amp;TRIM(D298&amp;" "&amp;E298)&amp;")",""),TRIM(D298&amp;" "&amp;E298)),"")</f>
        <v/>
      </c>
      <c r="U298" s="12">
        <f>IF(NOT(OR(B298&lt;&gt;"",E298&lt;&gt;"")),"",IF(E298="","Sehr geehrte Damen und Herren,",IF(C298="Frau","Sehr geehrte Frau "&amp;E298&amp;",",IF(C298="Herr","Sehr geehrter Herr "&amp;E298&amp;",","Guten Tag "&amp;TRIM(D298&amp;" "&amp;E298)&amp;","))))</f>
        <v/>
      </c>
      <c r="V298" s="13">
        <f>IF(T298="","",COUNTIF(Kontakte!$B$6:$B$1505,T298))</f>
        <v/>
      </c>
      <c r="W298" s="14">
        <f>IF(N(V298)=0,"",SUMPRODUCT(MAX((Kontakte!$B$6:$B$1505=T298)*Kontakte!$A$6:$A$1505)))</f>
        <v/>
      </c>
      <c r="X298" s="12">
        <f>IF(T298="","",IF(COUNTIF(T$7:T$506,T298)&gt;1,"doppelt angelegt?",IF(L298="","",IF(ISERROR(FIND(".",L298,FIND("@",L298)+2)),"E-Mail prüfen",""))))</f>
        <v/>
      </c>
    </row>
    <row r="299">
      <c r="A299" s="8" t="n"/>
      <c r="B299" s="9" t="n"/>
      <c r="C299" s="10" t="n"/>
      <c r="D299" s="9" t="n"/>
      <c r="E299" s="9" t="n"/>
      <c r="F299" s="9" t="n"/>
      <c r="G299" s="10" t="n"/>
      <c r="H299" s="9" t="n"/>
      <c r="I299" s="9" t="n"/>
      <c r="J299" s="9" t="n"/>
      <c r="K299" s="9" t="n"/>
      <c r="L299" s="9" t="n"/>
      <c r="M299" s="9" t="n"/>
      <c r="N299" s="9" t="n"/>
      <c r="O299" s="9" t="n"/>
      <c r="P299" s="11" t="n"/>
      <c r="Q299" s="8" t="n"/>
      <c r="R299" s="9" t="n"/>
      <c r="S299" s="9" t="n"/>
      <c r="T299" s="12">
        <f>IF(OR(B299&lt;&gt;"",E299&lt;&gt;""),IF(B299&lt;&gt;"",B299&amp;IF(E299&lt;&gt;""," ("&amp;TRIM(D299&amp;" "&amp;E299)&amp;")",""),TRIM(D299&amp;" "&amp;E299)),"")</f>
        <v/>
      </c>
      <c r="U299" s="12">
        <f>IF(NOT(OR(B299&lt;&gt;"",E299&lt;&gt;"")),"",IF(E299="","Sehr geehrte Damen und Herren,",IF(C299="Frau","Sehr geehrte Frau "&amp;E299&amp;",",IF(C299="Herr","Sehr geehrter Herr "&amp;E299&amp;",","Guten Tag "&amp;TRIM(D299&amp;" "&amp;E299)&amp;","))))</f>
        <v/>
      </c>
      <c r="V299" s="13">
        <f>IF(T299="","",COUNTIF(Kontakte!$B$6:$B$1505,T299))</f>
        <v/>
      </c>
      <c r="W299" s="14">
        <f>IF(N(V299)=0,"",SUMPRODUCT(MAX((Kontakte!$B$6:$B$1505=T299)*Kontakte!$A$6:$A$1505)))</f>
        <v/>
      </c>
      <c r="X299" s="12">
        <f>IF(T299="","",IF(COUNTIF(T$7:T$506,T299)&gt;1,"doppelt angelegt?",IF(L299="","",IF(ISERROR(FIND(".",L299,FIND("@",L299)+2)),"E-Mail prüfen",""))))</f>
        <v/>
      </c>
    </row>
    <row r="300">
      <c r="A300" s="8" t="n"/>
      <c r="B300" s="9" t="n"/>
      <c r="C300" s="10" t="n"/>
      <c r="D300" s="9" t="n"/>
      <c r="E300" s="9" t="n"/>
      <c r="F300" s="9" t="n"/>
      <c r="G300" s="10" t="n"/>
      <c r="H300" s="9" t="n"/>
      <c r="I300" s="9" t="n"/>
      <c r="J300" s="9" t="n"/>
      <c r="K300" s="9" t="n"/>
      <c r="L300" s="9" t="n"/>
      <c r="M300" s="9" t="n"/>
      <c r="N300" s="9" t="n"/>
      <c r="O300" s="9" t="n"/>
      <c r="P300" s="11" t="n"/>
      <c r="Q300" s="8" t="n"/>
      <c r="R300" s="9" t="n"/>
      <c r="S300" s="9" t="n"/>
      <c r="T300" s="12">
        <f>IF(OR(B300&lt;&gt;"",E300&lt;&gt;""),IF(B300&lt;&gt;"",B300&amp;IF(E300&lt;&gt;""," ("&amp;TRIM(D300&amp;" "&amp;E300)&amp;")",""),TRIM(D300&amp;" "&amp;E300)),"")</f>
        <v/>
      </c>
      <c r="U300" s="12">
        <f>IF(NOT(OR(B300&lt;&gt;"",E300&lt;&gt;"")),"",IF(E300="","Sehr geehrte Damen und Herren,",IF(C300="Frau","Sehr geehrte Frau "&amp;E300&amp;",",IF(C300="Herr","Sehr geehrter Herr "&amp;E300&amp;",","Guten Tag "&amp;TRIM(D300&amp;" "&amp;E300)&amp;","))))</f>
        <v/>
      </c>
      <c r="V300" s="13">
        <f>IF(T300="","",COUNTIF(Kontakte!$B$6:$B$1505,T300))</f>
        <v/>
      </c>
      <c r="W300" s="14">
        <f>IF(N(V300)=0,"",SUMPRODUCT(MAX((Kontakte!$B$6:$B$1505=T300)*Kontakte!$A$6:$A$1505)))</f>
        <v/>
      </c>
      <c r="X300" s="12">
        <f>IF(T300="","",IF(COUNTIF(T$7:T$506,T300)&gt;1,"doppelt angelegt?",IF(L300="","",IF(ISERROR(FIND(".",L300,FIND("@",L300)+2)),"E-Mail prüfen",""))))</f>
        <v/>
      </c>
    </row>
    <row r="301">
      <c r="A301" s="8" t="n"/>
      <c r="B301" s="9" t="n"/>
      <c r="C301" s="10" t="n"/>
      <c r="D301" s="9" t="n"/>
      <c r="E301" s="9" t="n"/>
      <c r="F301" s="9" t="n"/>
      <c r="G301" s="10" t="n"/>
      <c r="H301" s="9" t="n"/>
      <c r="I301" s="9" t="n"/>
      <c r="J301" s="9" t="n"/>
      <c r="K301" s="9" t="n"/>
      <c r="L301" s="9" t="n"/>
      <c r="M301" s="9" t="n"/>
      <c r="N301" s="9" t="n"/>
      <c r="O301" s="9" t="n"/>
      <c r="P301" s="11" t="n"/>
      <c r="Q301" s="8" t="n"/>
      <c r="R301" s="9" t="n"/>
      <c r="S301" s="9" t="n"/>
      <c r="T301" s="12">
        <f>IF(OR(B301&lt;&gt;"",E301&lt;&gt;""),IF(B301&lt;&gt;"",B301&amp;IF(E301&lt;&gt;""," ("&amp;TRIM(D301&amp;" "&amp;E301)&amp;")",""),TRIM(D301&amp;" "&amp;E301)),"")</f>
        <v/>
      </c>
      <c r="U301" s="12">
        <f>IF(NOT(OR(B301&lt;&gt;"",E301&lt;&gt;"")),"",IF(E301="","Sehr geehrte Damen und Herren,",IF(C301="Frau","Sehr geehrte Frau "&amp;E301&amp;",",IF(C301="Herr","Sehr geehrter Herr "&amp;E301&amp;",","Guten Tag "&amp;TRIM(D301&amp;" "&amp;E301)&amp;","))))</f>
        <v/>
      </c>
      <c r="V301" s="13">
        <f>IF(T301="","",COUNTIF(Kontakte!$B$6:$B$1505,T301))</f>
        <v/>
      </c>
      <c r="W301" s="14">
        <f>IF(N(V301)=0,"",SUMPRODUCT(MAX((Kontakte!$B$6:$B$1505=T301)*Kontakte!$A$6:$A$1505)))</f>
        <v/>
      </c>
      <c r="X301" s="12">
        <f>IF(T301="","",IF(COUNTIF(T$7:T$506,T301)&gt;1,"doppelt angelegt?",IF(L301="","",IF(ISERROR(FIND(".",L301,FIND("@",L301)+2)),"E-Mail prüfen",""))))</f>
        <v/>
      </c>
    </row>
    <row r="302">
      <c r="A302" s="8" t="n"/>
      <c r="B302" s="9" t="n"/>
      <c r="C302" s="10" t="n"/>
      <c r="D302" s="9" t="n"/>
      <c r="E302" s="9" t="n"/>
      <c r="F302" s="9" t="n"/>
      <c r="G302" s="10" t="n"/>
      <c r="H302" s="9" t="n"/>
      <c r="I302" s="9" t="n"/>
      <c r="J302" s="9" t="n"/>
      <c r="K302" s="9" t="n"/>
      <c r="L302" s="9" t="n"/>
      <c r="M302" s="9" t="n"/>
      <c r="N302" s="9" t="n"/>
      <c r="O302" s="9" t="n"/>
      <c r="P302" s="11" t="n"/>
      <c r="Q302" s="8" t="n"/>
      <c r="R302" s="9" t="n"/>
      <c r="S302" s="9" t="n"/>
      <c r="T302" s="12">
        <f>IF(OR(B302&lt;&gt;"",E302&lt;&gt;""),IF(B302&lt;&gt;"",B302&amp;IF(E302&lt;&gt;""," ("&amp;TRIM(D302&amp;" "&amp;E302)&amp;")",""),TRIM(D302&amp;" "&amp;E302)),"")</f>
        <v/>
      </c>
      <c r="U302" s="12">
        <f>IF(NOT(OR(B302&lt;&gt;"",E302&lt;&gt;"")),"",IF(E302="","Sehr geehrte Damen und Herren,",IF(C302="Frau","Sehr geehrte Frau "&amp;E302&amp;",",IF(C302="Herr","Sehr geehrter Herr "&amp;E302&amp;",","Guten Tag "&amp;TRIM(D302&amp;" "&amp;E302)&amp;","))))</f>
        <v/>
      </c>
      <c r="V302" s="13">
        <f>IF(T302="","",COUNTIF(Kontakte!$B$6:$B$1505,T302))</f>
        <v/>
      </c>
      <c r="W302" s="14">
        <f>IF(N(V302)=0,"",SUMPRODUCT(MAX((Kontakte!$B$6:$B$1505=T302)*Kontakte!$A$6:$A$1505)))</f>
        <v/>
      </c>
      <c r="X302" s="12">
        <f>IF(T302="","",IF(COUNTIF(T$7:T$506,T302)&gt;1,"doppelt angelegt?",IF(L302="","",IF(ISERROR(FIND(".",L302,FIND("@",L302)+2)),"E-Mail prüfen",""))))</f>
        <v/>
      </c>
    </row>
    <row r="303">
      <c r="A303" s="8" t="n"/>
      <c r="B303" s="9" t="n"/>
      <c r="C303" s="10" t="n"/>
      <c r="D303" s="9" t="n"/>
      <c r="E303" s="9" t="n"/>
      <c r="F303" s="9" t="n"/>
      <c r="G303" s="10" t="n"/>
      <c r="H303" s="9" t="n"/>
      <c r="I303" s="9" t="n"/>
      <c r="J303" s="9" t="n"/>
      <c r="K303" s="9" t="n"/>
      <c r="L303" s="9" t="n"/>
      <c r="M303" s="9" t="n"/>
      <c r="N303" s="9" t="n"/>
      <c r="O303" s="9" t="n"/>
      <c r="P303" s="11" t="n"/>
      <c r="Q303" s="8" t="n"/>
      <c r="R303" s="9" t="n"/>
      <c r="S303" s="9" t="n"/>
      <c r="T303" s="12">
        <f>IF(OR(B303&lt;&gt;"",E303&lt;&gt;""),IF(B303&lt;&gt;"",B303&amp;IF(E303&lt;&gt;""," ("&amp;TRIM(D303&amp;" "&amp;E303)&amp;")",""),TRIM(D303&amp;" "&amp;E303)),"")</f>
        <v/>
      </c>
      <c r="U303" s="12">
        <f>IF(NOT(OR(B303&lt;&gt;"",E303&lt;&gt;"")),"",IF(E303="","Sehr geehrte Damen und Herren,",IF(C303="Frau","Sehr geehrte Frau "&amp;E303&amp;",",IF(C303="Herr","Sehr geehrter Herr "&amp;E303&amp;",","Guten Tag "&amp;TRIM(D303&amp;" "&amp;E303)&amp;","))))</f>
        <v/>
      </c>
      <c r="V303" s="13">
        <f>IF(T303="","",COUNTIF(Kontakte!$B$6:$B$1505,T303))</f>
        <v/>
      </c>
      <c r="W303" s="14">
        <f>IF(N(V303)=0,"",SUMPRODUCT(MAX((Kontakte!$B$6:$B$1505=T303)*Kontakte!$A$6:$A$1505)))</f>
        <v/>
      </c>
      <c r="X303" s="12">
        <f>IF(T303="","",IF(COUNTIF(T$7:T$506,T303)&gt;1,"doppelt angelegt?",IF(L303="","",IF(ISERROR(FIND(".",L303,FIND("@",L303)+2)),"E-Mail prüfen",""))))</f>
        <v/>
      </c>
    </row>
    <row r="304">
      <c r="A304" s="8" t="n"/>
      <c r="B304" s="9" t="n"/>
      <c r="C304" s="10" t="n"/>
      <c r="D304" s="9" t="n"/>
      <c r="E304" s="9" t="n"/>
      <c r="F304" s="9" t="n"/>
      <c r="G304" s="10" t="n"/>
      <c r="H304" s="9" t="n"/>
      <c r="I304" s="9" t="n"/>
      <c r="J304" s="9" t="n"/>
      <c r="K304" s="9" t="n"/>
      <c r="L304" s="9" t="n"/>
      <c r="M304" s="9" t="n"/>
      <c r="N304" s="9" t="n"/>
      <c r="O304" s="9" t="n"/>
      <c r="P304" s="11" t="n"/>
      <c r="Q304" s="8" t="n"/>
      <c r="R304" s="9" t="n"/>
      <c r="S304" s="9" t="n"/>
      <c r="T304" s="12">
        <f>IF(OR(B304&lt;&gt;"",E304&lt;&gt;""),IF(B304&lt;&gt;"",B304&amp;IF(E304&lt;&gt;""," ("&amp;TRIM(D304&amp;" "&amp;E304)&amp;")",""),TRIM(D304&amp;" "&amp;E304)),"")</f>
        <v/>
      </c>
      <c r="U304" s="12">
        <f>IF(NOT(OR(B304&lt;&gt;"",E304&lt;&gt;"")),"",IF(E304="","Sehr geehrte Damen und Herren,",IF(C304="Frau","Sehr geehrte Frau "&amp;E304&amp;",",IF(C304="Herr","Sehr geehrter Herr "&amp;E304&amp;",","Guten Tag "&amp;TRIM(D304&amp;" "&amp;E304)&amp;","))))</f>
        <v/>
      </c>
      <c r="V304" s="13">
        <f>IF(T304="","",COUNTIF(Kontakte!$B$6:$B$1505,T304))</f>
        <v/>
      </c>
      <c r="W304" s="14">
        <f>IF(N(V304)=0,"",SUMPRODUCT(MAX((Kontakte!$B$6:$B$1505=T304)*Kontakte!$A$6:$A$1505)))</f>
        <v/>
      </c>
      <c r="X304" s="12">
        <f>IF(T304="","",IF(COUNTIF(T$7:T$506,T304)&gt;1,"doppelt angelegt?",IF(L304="","",IF(ISERROR(FIND(".",L304,FIND("@",L304)+2)),"E-Mail prüfen",""))))</f>
        <v/>
      </c>
    </row>
    <row r="305">
      <c r="A305" s="8" t="n"/>
      <c r="B305" s="9" t="n"/>
      <c r="C305" s="10" t="n"/>
      <c r="D305" s="9" t="n"/>
      <c r="E305" s="9" t="n"/>
      <c r="F305" s="9" t="n"/>
      <c r="G305" s="10" t="n"/>
      <c r="H305" s="9" t="n"/>
      <c r="I305" s="9" t="n"/>
      <c r="J305" s="9" t="n"/>
      <c r="K305" s="9" t="n"/>
      <c r="L305" s="9" t="n"/>
      <c r="M305" s="9" t="n"/>
      <c r="N305" s="9" t="n"/>
      <c r="O305" s="9" t="n"/>
      <c r="P305" s="11" t="n"/>
      <c r="Q305" s="8" t="n"/>
      <c r="R305" s="9" t="n"/>
      <c r="S305" s="9" t="n"/>
      <c r="T305" s="12">
        <f>IF(OR(B305&lt;&gt;"",E305&lt;&gt;""),IF(B305&lt;&gt;"",B305&amp;IF(E305&lt;&gt;""," ("&amp;TRIM(D305&amp;" "&amp;E305)&amp;")",""),TRIM(D305&amp;" "&amp;E305)),"")</f>
        <v/>
      </c>
      <c r="U305" s="12">
        <f>IF(NOT(OR(B305&lt;&gt;"",E305&lt;&gt;"")),"",IF(E305="","Sehr geehrte Damen und Herren,",IF(C305="Frau","Sehr geehrte Frau "&amp;E305&amp;",",IF(C305="Herr","Sehr geehrter Herr "&amp;E305&amp;",","Guten Tag "&amp;TRIM(D305&amp;" "&amp;E305)&amp;","))))</f>
        <v/>
      </c>
      <c r="V305" s="13">
        <f>IF(T305="","",COUNTIF(Kontakte!$B$6:$B$1505,T305))</f>
        <v/>
      </c>
      <c r="W305" s="14">
        <f>IF(N(V305)=0,"",SUMPRODUCT(MAX((Kontakte!$B$6:$B$1505=T305)*Kontakte!$A$6:$A$1505)))</f>
        <v/>
      </c>
      <c r="X305" s="12">
        <f>IF(T305="","",IF(COUNTIF(T$7:T$506,T305)&gt;1,"doppelt angelegt?",IF(L305="","",IF(ISERROR(FIND(".",L305,FIND("@",L305)+2)),"E-Mail prüfen",""))))</f>
        <v/>
      </c>
    </row>
    <row r="306">
      <c r="A306" s="8" t="n"/>
      <c r="B306" s="9" t="n"/>
      <c r="C306" s="10" t="n"/>
      <c r="D306" s="9" t="n"/>
      <c r="E306" s="9" t="n"/>
      <c r="F306" s="9" t="n"/>
      <c r="G306" s="10" t="n"/>
      <c r="H306" s="9" t="n"/>
      <c r="I306" s="9" t="n"/>
      <c r="J306" s="9" t="n"/>
      <c r="K306" s="9" t="n"/>
      <c r="L306" s="9" t="n"/>
      <c r="M306" s="9" t="n"/>
      <c r="N306" s="9" t="n"/>
      <c r="O306" s="9" t="n"/>
      <c r="P306" s="11" t="n"/>
      <c r="Q306" s="8" t="n"/>
      <c r="R306" s="9" t="n"/>
      <c r="S306" s="9" t="n"/>
      <c r="T306" s="12">
        <f>IF(OR(B306&lt;&gt;"",E306&lt;&gt;""),IF(B306&lt;&gt;"",B306&amp;IF(E306&lt;&gt;""," ("&amp;TRIM(D306&amp;" "&amp;E306)&amp;")",""),TRIM(D306&amp;" "&amp;E306)),"")</f>
        <v/>
      </c>
      <c r="U306" s="12">
        <f>IF(NOT(OR(B306&lt;&gt;"",E306&lt;&gt;"")),"",IF(E306="","Sehr geehrte Damen und Herren,",IF(C306="Frau","Sehr geehrte Frau "&amp;E306&amp;",",IF(C306="Herr","Sehr geehrter Herr "&amp;E306&amp;",","Guten Tag "&amp;TRIM(D306&amp;" "&amp;E306)&amp;","))))</f>
        <v/>
      </c>
      <c r="V306" s="13">
        <f>IF(T306="","",COUNTIF(Kontakte!$B$6:$B$1505,T306))</f>
        <v/>
      </c>
      <c r="W306" s="14">
        <f>IF(N(V306)=0,"",SUMPRODUCT(MAX((Kontakte!$B$6:$B$1505=T306)*Kontakte!$A$6:$A$1505)))</f>
        <v/>
      </c>
      <c r="X306" s="12">
        <f>IF(T306="","",IF(COUNTIF(T$7:T$506,T306)&gt;1,"doppelt angelegt?",IF(L306="","",IF(ISERROR(FIND(".",L306,FIND("@",L306)+2)),"E-Mail prüfen",""))))</f>
        <v/>
      </c>
    </row>
    <row r="307">
      <c r="A307" s="8" t="n"/>
      <c r="B307" s="9" t="n"/>
      <c r="C307" s="10" t="n"/>
      <c r="D307" s="9" t="n"/>
      <c r="E307" s="9" t="n"/>
      <c r="F307" s="9" t="n"/>
      <c r="G307" s="10" t="n"/>
      <c r="H307" s="9" t="n"/>
      <c r="I307" s="9" t="n"/>
      <c r="J307" s="9" t="n"/>
      <c r="K307" s="9" t="n"/>
      <c r="L307" s="9" t="n"/>
      <c r="M307" s="9" t="n"/>
      <c r="N307" s="9" t="n"/>
      <c r="O307" s="9" t="n"/>
      <c r="P307" s="11" t="n"/>
      <c r="Q307" s="8" t="n"/>
      <c r="R307" s="9" t="n"/>
      <c r="S307" s="9" t="n"/>
      <c r="T307" s="12">
        <f>IF(OR(B307&lt;&gt;"",E307&lt;&gt;""),IF(B307&lt;&gt;"",B307&amp;IF(E307&lt;&gt;""," ("&amp;TRIM(D307&amp;" "&amp;E307)&amp;")",""),TRIM(D307&amp;" "&amp;E307)),"")</f>
        <v/>
      </c>
      <c r="U307" s="12">
        <f>IF(NOT(OR(B307&lt;&gt;"",E307&lt;&gt;"")),"",IF(E307="","Sehr geehrte Damen und Herren,",IF(C307="Frau","Sehr geehrte Frau "&amp;E307&amp;",",IF(C307="Herr","Sehr geehrter Herr "&amp;E307&amp;",","Guten Tag "&amp;TRIM(D307&amp;" "&amp;E307)&amp;","))))</f>
        <v/>
      </c>
      <c r="V307" s="13">
        <f>IF(T307="","",COUNTIF(Kontakte!$B$6:$B$1505,T307))</f>
        <v/>
      </c>
      <c r="W307" s="14">
        <f>IF(N(V307)=0,"",SUMPRODUCT(MAX((Kontakte!$B$6:$B$1505=T307)*Kontakte!$A$6:$A$1505)))</f>
        <v/>
      </c>
      <c r="X307" s="12">
        <f>IF(T307="","",IF(COUNTIF(T$7:T$506,T307)&gt;1,"doppelt angelegt?",IF(L307="","",IF(ISERROR(FIND(".",L307,FIND("@",L307)+2)),"E-Mail prüfen",""))))</f>
        <v/>
      </c>
    </row>
    <row r="308">
      <c r="A308" s="8" t="n"/>
      <c r="B308" s="9" t="n"/>
      <c r="C308" s="10" t="n"/>
      <c r="D308" s="9" t="n"/>
      <c r="E308" s="9" t="n"/>
      <c r="F308" s="9" t="n"/>
      <c r="G308" s="10" t="n"/>
      <c r="H308" s="9" t="n"/>
      <c r="I308" s="9" t="n"/>
      <c r="J308" s="9" t="n"/>
      <c r="K308" s="9" t="n"/>
      <c r="L308" s="9" t="n"/>
      <c r="M308" s="9" t="n"/>
      <c r="N308" s="9" t="n"/>
      <c r="O308" s="9" t="n"/>
      <c r="P308" s="11" t="n"/>
      <c r="Q308" s="8" t="n"/>
      <c r="R308" s="9" t="n"/>
      <c r="S308" s="9" t="n"/>
      <c r="T308" s="12">
        <f>IF(OR(B308&lt;&gt;"",E308&lt;&gt;""),IF(B308&lt;&gt;"",B308&amp;IF(E308&lt;&gt;""," ("&amp;TRIM(D308&amp;" "&amp;E308)&amp;")",""),TRIM(D308&amp;" "&amp;E308)),"")</f>
        <v/>
      </c>
      <c r="U308" s="12">
        <f>IF(NOT(OR(B308&lt;&gt;"",E308&lt;&gt;"")),"",IF(E308="","Sehr geehrte Damen und Herren,",IF(C308="Frau","Sehr geehrte Frau "&amp;E308&amp;",",IF(C308="Herr","Sehr geehrter Herr "&amp;E308&amp;",","Guten Tag "&amp;TRIM(D308&amp;" "&amp;E308)&amp;","))))</f>
        <v/>
      </c>
      <c r="V308" s="13">
        <f>IF(T308="","",COUNTIF(Kontakte!$B$6:$B$1505,T308))</f>
        <v/>
      </c>
      <c r="W308" s="14">
        <f>IF(N(V308)=0,"",SUMPRODUCT(MAX((Kontakte!$B$6:$B$1505=T308)*Kontakte!$A$6:$A$1505)))</f>
        <v/>
      </c>
      <c r="X308" s="12">
        <f>IF(T308="","",IF(COUNTIF(T$7:T$506,T308)&gt;1,"doppelt angelegt?",IF(L308="","",IF(ISERROR(FIND(".",L308,FIND("@",L308)+2)),"E-Mail prüfen",""))))</f>
        <v/>
      </c>
    </row>
    <row r="309">
      <c r="A309" s="8" t="n"/>
      <c r="B309" s="9" t="n"/>
      <c r="C309" s="10" t="n"/>
      <c r="D309" s="9" t="n"/>
      <c r="E309" s="9" t="n"/>
      <c r="F309" s="9" t="n"/>
      <c r="G309" s="10" t="n"/>
      <c r="H309" s="9" t="n"/>
      <c r="I309" s="9" t="n"/>
      <c r="J309" s="9" t="n"/>
      <c r="K309" s="9" t="n"/>
      <c r="L309" s="9" t="n"/>
      <c r="M309" s="9" t="n"/>
      <c r="N309" s="9" t="n"/>
      <c r="O309" s="9" t="n"/>
      <c r="P309" s="11" t="n"/>
      <c r="Q309" s="8" t="n"/>
      <c r="R309" s="9" t="n"/>
      <c r="S309" s="9" t="n"/>
      <c r="T309" s="12">
        <f>IF(OR(B309&lt;&gt;"",E309&lt;&gt;""),IF(B309&lt;&gt;"",B309&amp;IF(E309&lt;&gt;""," ("&amp;TRIM(D309&amp;" "&amp;E309)&amp;")",""),TRIM(D309&amp;" "&amp;E309)),"")</f>
        <v/>
      </c>
      <c r="U309" s="12">
        <f>IF(NOT(OR(B309&lt;&gt;"",E309&lt;&gt;"")),"",IF(E309="","Sehr geehrte Damen und Herren,",IF(C309="Frau","Sehr geehrte Frau "&amp;E309&amp;",",IF(C309="Herr","Sehr geehrter Herr "&amp;E309&amp;",","Guten Tag "&amp;TRIM(D309&amp;" "&amp;E309)&amp;","))))</f>
        <v/>
      </c>
      <c r="V309" s="13">
        <f>IF(T309="","",COUNTIF(Kontakte!$B$6:$B$1505,T309))</f>
        <v/>
      </c>
      <c r="W309" s="14">
        <f>IF(N(V309)=0,"",SUMPRODUCT(MAX((Kontakte!$B$6:$B$1505=T309)*Kontakte!$A$6:$A$1505)))</f>
        <v/>
      </c>
      <c r="X309" s="12">
        <f>IF(T309="","",IF(COUNTIF(T$7:T$506,T309)&gt;1,"doppelt angelegt?",IF(L309="","",IF(ISERROR(FIND(".",L309,FIND("@",L309)+2)),"E-Mail prüfen",""))))</f>
        <v/>
      </c>
    </row>
    <row r="310">
      <c r="A310" s="8" t="n"/>
      <c r="B310" s="9" t="n"/>
      <c r="C310" s="10" t="n"/>
      <c r="D310" s="9" t="n"/>
      <c r="E310" s="9" t="n"/>
      <c r="F310" s="9" t="n"/>
      <c r="G310" s="10" t="n"/>
      <c r="H310" s="9" t="n"/>
      <c r="I310" s="9" t="n"/>
      <c r="J310" s="9" t="n"/>
      <c r="K310" s="9" t="n"/>
      <c r="L310" s="9" t="n"/>
      <c r="M310" s="9" t="n"/>
      <c r="N310" s="9" t="n"/>
      <c r="O310" s="9" t="n"/>
      <c r="P310" s="11" t="n"/>
      <c r="Q310" s="8" t="n"/>
      <c r="R310" s="9" t="n"/>
      <c r="S310" s="9" t="n"/>
      <c r="T310" s="12">
        <f>IF(OR(B310&lt;&gt;"",E310&lt;&gt;""),IF(B310&lt;&gt;"",B310&amp;IF(E310&lt;&gt;""," ("&amp;TRIM(D310&amp;" "&amp;E310)&amp;")",""),TRIM(D310&amp;" "&amp;E310)),"")</f>
        <v/>
      </c>
      <c r="U310" s="12">
        <f>IF(NOT(OR(B310&lt;&gt;"",E310&lt;&gt;"")),"",IF(E310="","Sehr geehrte Damen und Herren,",IF(C310="Frau","Sehr geehrte Frau "&amp;E310&amp;",",IF(C310="Herr","Sehr geehrter Herr "&amp;E310&amp;",","Guten Tag "&amp;TRIM(D310&amp;" "&amp;E310)&amp;","))))</f>
        <v/>
      </c>
      <c r="V310" s="13">
        <f>IF(T310="","",COUNTIF(Kontakte!$B$6:$B$1505,T310))</f>
        <v/>
      </c>
      <c r="W310" s="14">
        <f>IF(N(V310)=0,"",SUMPRODUCT(MAX((Kontakte!$B$6:$B$1505=T310)*Kontakte!$A$6:$A$1505)))</f>
        <v/>
      </c>
      <c r="X310" s="12">
        <f>IF(T310="","",IF(COUNTIF(T$7:T$506,T310)&gt;1,"doppelt angelegt?",IF(L310="","",IF(ISERROR(FIND(".",L310,FIND("@",L310)+2)),"E-Mail prüfen",""))))</f>
        <v/>
      </c>
    </row>
    <row r="311">
      <c r="A311" s="8" t="n"/>
      <c r="B311" s="9" t="n"/>
      <c r="C311" s="10" t="n"/>
      <c r="D311" s="9" t="n"/>
      <c r="E311" s="9" t="n"/>
      <c r="F311" s="9" t="n"/>
      <c r="G311" s="10" t="n"/>
      <c r="H311" s="9" t="n"/>
      <c r="I311" s="9" t="n"/>
      <c r="J311" s="9" t="n"/>
      <c r="K311" s="9" t="n"/>
      <c r="L311" s="9" t="n"/>
      <c r="M311" s="9" t="n"/>
      <c r="N311" s="9" t="n"/>
      <c r="O311" s="9" t="n"/>
      <c r="P311" s="11" t="n"/>
      <c r="Q311" s="8" t="n"/>
      <c r="R311" s="9" t="n"/>
      <c r="S311" s="9" t="n"/>
      <c r="T311" s="12">
        <f>IF(OR(B311&lt;&gt;"",E311&lt;&gt;""),IF(B311&lt;&gt;"",B311&amp;IF(E311&lt;&gt;""," ("&amp;TRIM(D311&amp;" "&amp;E311)&amp;")",""),TRIM(D311&amp;" "&amp;E311)),"")</f>
        <v/>
      </c>
      <c r="U311" s="12">
        <f>IF(NOT(OR(B311&lt;&gt;"",E311&lt;&gt;"")),"",IF(E311="","Sehr geehrte Damen und Herren,",IF(C311="Frau","Sehr geehrte Frau "&amp;E311&amp;",",IF(C311="Herr","Sehr geehrter Herr "&amp;E311&amp;",","Guten Tag "&amp;TRIM(D311&amp;" "&amp;E311)&amp;","))))</f>
        <v/>
      </c>
      <c r="V311" s="13">
        <f>IF(T311="","",COUNTIF(Kontakte!$B$6:$B$1505,T311))</f>
        <v/>
      </c>
      <c r="W311" s="14">
        <f>IF(N(V311)=0,"",SUMPRODUCT(MAX((Kontakte!$B$6:$B$1505=T311)*Kontakte!$A$6:$A$1505)))</f>
        <v/>
      </c>
      <c r="X311" s="12">
        <f>IF(T311="","",IF(COUNTIF(T$7:T$506,T311)&gt;1,"doppelt angelegt?",IF(L311="","",IF(ISERROR(FIND(".",L311,FIND("@",L311)+2)),"E-Mail prüfen",""))))</f>
        <v/>
      </c>
    </row>
    <row r="312">
      <c r="A312" s="8" t="n"/>
      <c r="B312" s="9" t="n"/>
      <c r="C312" s="10" t="n"/>
      <c r="D312" s="9" t="n"/>
      <c r="E312" s="9" t="n"/>
      <c r="F312" s="9" t="n"/>
      <c r="G312" s="10" t="n"/>
      <c r="H312" s="9" t="n"/>
      <c r="I312" s="9" t="n"/>
      <c r="J312" s="9" t="n"/>
      <c r="K312" s="9" t="n"/>
      <c r="L312" s="9" t="n"/>
      <c r="M312" s="9" t="n"/>
      <c r="N312" s="9" t="n"/>
      <c r="O312" s="9" t="n"/>
      <c r="P312" s="11" t="n"/>
      <c r="Q312" s="8" t="n"/>
      <c r="R312" s="9" t="n"/>
      <c r="S312" s="9" t="n"/>
      <c r="T312" s="12">
        <f>IF(OR(B312&lt;&gt;"",E312&lt;&gt;""),IF(B312&lt;&gt;"",B312&amp;IF(E312&lt;&gt;""," ("&amp;TRIM(D312&amp;" "&amp;E312)&amp;")",""),TRIM(D312&amp;" "&amp;E312)),"")</f>
        <v/>
      </c>
      <c r="U312" s="12">
        <f>IF(NOT(OR(B312&lt;&gt;"",E312&lt;&gt;"")),"",IF(E312="","Sehr geehrte Damen und Herren,",IF(C312="Frau","Sehr geehrte Frau "&amp;E312&amp;",",IF(C312="Herr","Sehr geehrter Herr "&amp;E312&amp;",","Guten Tag "&amp;TRIM(D312&amp;" "&amp;E312)&amp;","))))</f>
        <v/>
      </c>
      <c r="V312" s="13">
        <f>IF(T312="","",COUNTIF(Kontakte!$B$6:$B$1505,T312))</f>
        <v/>
      </c>
      <c r="W312" s="14">
        <f>IF(N(V312)=0,"",SUMPRODUCT(MAX((Kontakte!$B$6:$B$1505=T312)*Kontakte!$A$6:$A$1505)))</f>
        <v/>
      </c>
      <c r="X312" s="12">
        <f>IF(T312="","",IF(COUNTIF(T$7:T$506,T312)&gt;1,"doppelt angelegt?",IF(L312="","",IF(ISERROR(FIND(".",L312,FIND("@",L312)+2)),"E-Mail prüfen",""))))</f>
        <v/>
      </c>
    </row>
    <row r="313">
      <c r="A313" s="8" t="n"/>
      <c r="B313" s="9" t="n"/>
      <c r="C313" s="10" t="n"/>
      <c r="D313" s="9" t="n"/>
      <c r="E313" s="9" t="n"/>
      <c r="F313" s="9" t="n"/>
      <c r="G313" s="10" t="n"/>
      <c r="H313" s="9" t="n"/>
      <c r="I313" s="9" t="n"/>
      <c r="J313" s="9" t="n"/>
      <c r="K313" s="9" t="n"/>
      <c r="L313" s="9" t="n"/>
      <c r="M313" s="9" t="n"/>
      <c r="N313" s="9" t="n"/>
      <c r="O313" s="9" t="n"/>
      <c r="P313" s="11" t="n"/>
      <c r="Q313" s="8" t="n"/>
      <c r="R313" s="9" t="n"/>
      <c r="S313" s="9" t="n"/>
      <c r="T313" s="12">
        <f>IF(OR(B313&lt;&gt;"",E313&lt;&gt;""),IF(B313&lt;&gt;"",B313&amp;IF(E313&lt;&gt;""," ("&amp;TRIM(D313&amp;" "&amp;E313)&amp;")",""),TRIM(D313&amp;" "&amp;E313)),"")</f>
        <v/>
      </c>
      <c r="U313" s="12">
        <f>IF(NOT(OR(B313&lt;&gt;"",E313&lt;&gt;"")),"",IF(E313="","Sehr geehrte Damen und Herren,",IF(C313="Frau","Sehr geehrte Frau "&amp;E313&amp;",",IF(C313="Herr","Sehr geehrter Herr "&amp;E313&amp;",","Guten Tag "&amp;TRIM(D313&amp;" "&amp;E313)&amp;","))))</f>
        <v/>
      </c>
      <c r="V313" s="13">
        <f>IF(T313="","",COUNTIF(Kontakte!$B$6:$B$1505,T313))</f>
        <v/>
      </c>
      <c r="W313" s="14">
        <f>IF(N(V313)=0,"",SUMPRODUCT(MAX((Kontakte!$B$6:$B$1505=T313)*Kontakte!$A$6:$A$1505)))</f>
        <v/>
      </c>
      <c r="X313" s="12">
        <f>IF(T313="","",IF(COUNTIF(T$7:T$506,T313)&gt;1,"doppelt angelegt?",IF(L313="","",IF(ISERROR(FIND(".",L313,FIND("@",L313)+2)),"E-Mail prüfen",""))))</f>
        <v/>
      </c>
    </row>
    <row r="314">
      <c r="A314" s="8" t="n"/>
      <c r="B314" s="9" t="n"/>
      <c r="C314" s="10" t="n"/>
      <c r="D314" s="9" t="n"/>
      <c r="E314" s="9" t="n"/>
      <c r="F314" s="9" t="n"/>
      <c r="G314" s="10" t="n"/>
      <c r="H314" s="9" t="n"/>
      <c r="I314" s="9" t="n"/>
      <c r="J314" s="9" t="n"/>
      <c r="K314" s="9" t="n"/>
      <c r="L314" s="9" t="n"/>
      <c r="M314" s="9" t="n"/>
      <c r="N314" s="9" t="n"/>
      <c r="O314" s="9" t="n"/>
      <c r="P314" s="11" t="n"/>
      <c r="Q314" s="8" t="n"/>
      <c r="R314" s="9" t="n"/>
      <c r="S314" s="9" t="n"/>
      <c r="T314" s="12">
        <f>IF(OR(B314&lt;&gt;"",E314&lt;&gt;""),IF(B314&lt;&gt;"",B314&amp;IF(E314&lt;&gt;""," ("&amp;TRIM(D314&amp;" "&amp;E314)&amp;")",""),TRIM(D314&amp;" "&amp;E314)),"")</f>
        <v/>
      </c>
      <c r="U314" s="12">
        <f>IF(NOT(OR(B314&lt;&gt;"",E314&lt;&gt;"")),"",IF(E314="","Sehr geehrte Damen und Herren,",IF(C314="Frau","Sehr geehrte Frau "&amp;E314&amp;",",IF(C314="Herr","Sehr geehrter Herr "&amp;E314&amp;",","Guten Tag "&amp;TRIM(D314&amp;" "&amp;E314)&amp;","))))</f>
        <v/>
      </c>
      <c r="V314" s="13">
        <f>IF(T314="","",COUNTIF(Kontakte!$B$6:$B$1505,T314))</f>
        <v/>
      </c>
      <c r="W314" s="14">
        <f>IF(N(V314)=0,"",SUMPRODUCT(MAX((Kontakte!$B$6:$B$1505=T314)*Kontakte!$A$6:$A$1505)))</f>
        <v/>
      </c>
      <c r="X314" s="12">
        <f>IF(T314="","",IF(COUNTIF(T$7:T$506,T314)&gt;1,"doppelt angelegt?",IF(L314="","",IF(ISERROR(FIND(".",L314,FIND("@",L314)+2)),"E-Mail prüfen",""))))</f>
        <v/>
      </c>
    </row>
    <row r="315">
      <c r="A315" s="8" t="n"/>
      <c r="B315" s="9" t="n"/>
      <c r="C315" s="10" t="n"/>
      <c r="D315" s="9" t="n"/>
      <c r="E315" s="9" t="n"/>
      <c r="F315" s="9" t="n"/>
      <c r="G315" s="10" t="n"/>
      <c r="H315" s="9" t="n"/>
      <c r="I315" s="9" t="n"/>
      <c r="J315" s="9" t="n"/>
      <c r="K315" s="9" t="n"/>
      <c r="L315" s="9" t="n"/>
      <c r="M315" s="9" t="n"/>
      <c r="N315" s="9" t="n"/>
      <c r="O315" s="9" t="n"/>
      <c r="P315" s="11" t="n"/>
      <c r="Q315" s="8" t="n"/>
      <c r="R315" s="9" t="n"/>
      <c r="S315" s="9" t="n"/>
      <c r="T315" s="12">
        <f>IF(OR(B315&lt;&gt;"",E315&lt;&gt;""),IF(B315&lt;&gt;"",B315&amp;IF(E315&lt;&gt;""," ("&amp;TRIM(D315&amp;" "&amp;E315)&amp;")",""),TRIM(D315&amp;" "&amp;E315)),"")</f>
        <v/>
      </c>
      <c r="U315" s="12">
        <f>IF(NOT(OR(B315&lt;&gt;"",E315&lt;&gt;"")),"",IF(E315="","Sehr geehrte Damen und Herren,",IF(C315="Frau","Sehr geehrte Frau "&amp;E315&amp;",",IF(C315="Herr","Sehr geehrter Herr "&amp;E315&amp;",","Guten Tag "&amp;TRIM(D315&amp;" "&amp;E315)&amp;","))))</f>
        <v/>
      </c>
      <c r="V315" s="13">
        <f>IF(T315="","",COUNTIF(Kontakte!$B$6:$B$1505,T315))</f>
        <v/>
      </c>
      <c r="W315" s="14">
        <f>IF(N(V315)=0,"",SUMPRODUCT(MAX((Kontakte!$B$6:$B$1505=T315)*Kontakte!$A$6:$A$1505)))</f>
        <v/>
      </c>
      <c r="X315" s="12">
        <f>IF(T315="","",IF(COUNTIF(T$7:T$506,T315)&gt;1,"doppelt angelegt?",IF(L315="","",IF(ISERROR(FIND(".",L315,FIND("@",L315)+2)),"E-Mail prüfen",""))))</f>
        <v/>
      </c>
    </row>
    <row r="316">
      <c r="A316" s="8" t="n"/>
      <c r="B316" s="9" t="n"/>
      <c r="C316" s="10" t="n"/>
      <c r="D316" s="9" t="n"/>
      <c r="E316" s="9" t="n"/>
      <c r="F316" s="9" t="n"/>
      <c r="G316" s="10" t="n"/>
      <c r="H316" s="9" t="n"/>
      <c r="I316" s="9" t="n"/>
      <c r="J316" s="9" t="n"/>
      <c r="K316" s="9" t="n"/>
      <c r="L316" s="9" t="n"/>
      <c r="M316" s="9" t="n"/>
      <c r="N316" s="9" t="n"/>
      <c r="O316" s="9" t="n"/>
      <c r="P316" s="11" t="n"/>
      <c r="Q316" s="8" t="n"/>
      <c r="R316" s="9" t="n"/>
      <c r="S316" s="9" t="n"/>
      <c r="T316" s="12">
        <f>IF(OR(B316&lt;&gt;"",E316&lt;&gt;""),IF(B316&lt;&gt;"",B316&amp;IF(E316&lt;&gt;""," ("&amp;TRIM(D316&amp;" "&amp;E316)&amp;")",""),TRIM(D316&amp;" "&amp;E316)),"")</f>
        <v/>
      </c>
      <c r="U316" s="12">
        <f>IF(NOT(OR(B316&lt;&gt;"",E316&lt;&gt;"")),"",IF(E316="","Sehr geehrte Damen und Herren,",IF(C316="Frau","Sehr geehrte Frau "&amp;E316&amp;",",IF(C316="Herr","Sehr geehrter Herr "&amp;E316&amp;",","Guten Tag "&amp;TRIM(D316&amp;" "&amp;E316)&amp;","))))</f>
        <v/>
      </c>
      <c r="V316" s="13">
        <f>IF(T316="","",COUNTIF(Kontakte!$B$6:$B$1505,T316))</f>
        <v/>
      </c>
      <c r="W316" s="14">
        <f>IF(N(V316)=0,"",SUMPRODUCT(MAX((Kontakte!$B$6:$B$1505=T316)*Kontakte!$A$6:$A$1505)))</f>
        <v/>
      </c>
      <c r="X316" s="12">
        <f>IF(T316="","",IF(COUNTIF(T$7:T$506,T316)&gt;1,"doppelt angelegt?",IF(L316="","",IF(ISERROR(FIND(".",L316,FIND("@",L316)+2)),"E-Mail prüfen",""))))</f>
        <v/>
      </c>
    </row>
    <row r="317">
      <c r="A317" s="8" t="n"/>
      <c r="B317" s="9" t="n"/>
      <c r="C317" s="10" t="n"/>
      <c r="D317" s="9" t="n"/>
      <c r="E317" s="9" t="n"/>
      <c r="F317" s="9" t="n"/>
      <c r="G317" s="10" t="n"/>
      <c r="H317" s="9" t="n"/>
      <c r="I317" s="9" t="n"/>
      <c r="J317" s="9" t="n"/>
      <c r="K317" s="9" t="n"/>
      <c r="L317" s="9" t="n"/>
      <c r="M317" s="9" t="n"/>
      <c r="N317" s="9" t="n"/>
      <c r="O317" s="9" t="n"/>
      <c r="P317" s="11" t="n"/>
      <c r="Q317" s="8" t="n"/>
      <c r="R317" s="9" t="n"/>
      <c r="S317" s="9" t="n"/>
      <c r="T317" s="12">
        <f>IF(OR(B317&lt;&gt;"",E317&lt;&gt;""),IF(B317&lt;&gt;"",B317&amp;IF(E317&lt;&gt;""," ("&amp;TRIM(D317&amp;" "&amp;E317)&amp;")",""),TRIM(D317&amp;" "&amp;E317)),"")</f>
        <v/>
      </c>
      <c r="U317" s="12">
        <f>IF(NOT(OR(B317&lt;&gt;"",E317&lt;&gt;"")),"",IF(E317="","Sehr geehrte Damen und Herren,",IF(C317="Frau","Sehr geehrte Frau "&amp;E317&amp;",",IF(C317="Herr","Sehr geehrter Herr "&amp;E317&amp;",","Guten Tag "&amp;TRIM(D317&amp;" "&amp;E317)&amp;","))))</f>
        <v/>
      </c>
      <c r="V317" s="13">
        <f>IF(T317="","",COUNTIF(Kontakte!$B$6:$B$1505,T317))</f>
        <v/>
      </c>
      <c r="W317" s="14">
        <f>IF(N(V317)=0,"",SUMPRODUCT(MAX((Kontakte!$B$6:$B$1505=T317)*Kontakte!$A$6:$A$1505)))</f>
        <v/>
      </c>
      <c r="X317" s="12">
        <f>IF(T317="","",IF(COUNTIF(T$7:T$506,T317)&gt;1,"doppelt angelegt?",IF(L317="","",IF(ISERROR(FIND(".",L317,FIND("@",L317)+2)),"E-Mail prüfen",""))))</f>
        <v/>
      </c>
    </row>
    <row r="318">
      <c r="A318" s="8" t="n"/>
      <c r="B318" s="9" t="n"/>
      <c r="C318" s="10" t="n"/>
      <c r="D318" s="9" t="n"/>
      <c r="E318" s="9" t="n"/>
      <c r="F318" s="9" t="n"/>
      <c r="G318" s="10" t="n"/>
      <c r="H318" s="9" t="n"/>
      <c r="I318" s="9" t="n"/>
      <c r="J318" s="9" t="n"/>
      <c r="K318" s="9" t="n"/>
      <c r="L318" s="9" t="n"/>
      <c r="M318" s="9" t="n"/>
      <c r="N318" s="9" t="n"/>
      <c r="O318" s="9" t="n"/>
      <c r="P318" s="11" t="n"/>
      <c r="Q318" s="8" t="n"/>
      <c r="R318" s="9" t="n"/>
      <c r="S318" s="9" t="n"/>
      <c r="T318" s="12">
        <f>IF(OR(B318&lt;&gt;"",E318&lt;&gt;""),IF(B318&lt;&gt;"",B318&amp;IF(E318&lt;&gt;""," ("&amp;TRIM(D318&amp;" "&amp;E318)&amp;")",""),TRIM(D318&amp;" "&amp;E318)),"")</f>
        <v/>
      </c>
      <c r="U318" s="12">
        <f>IF(NOT(OR(B318&lt;&gt;"",E318&lt;&gt;"")),"",IF(E318="","Sehr geehrte Damen und Herren,",IF(C318="Frau","Sehr geehrte Frau "&amp;E318&amp;",",IF(C318="Herr","Sehr geehrter Herr "&amp;E318&amp;",","Guten Tag "&amp;TRIM(D318&amp;" "&amp;E318)&amp;","))))</f>
        <v/>
      </c>
      <c r="V318" s="13">
        <f>IF(T318="","",COUNTIF(Kontakte!$B$6:$B$1505,T318))</f>
        <v/>
      </c>
      <c r="W318" s="14">
        <f>IF(N(V318)=0,"",SUMPRODUCT(MAX((Kontakte!$B$6:$B$1505=T318)*Kontakte!$A$6:$A$1505)))</f>
        <v/>
      </c>
      <c r="X318" s="12">
        <f>IF(T318="","",IF(COUNTIF(T$7:T$506,T318)&gt;1,"doppelt angelegt?",IF(L318="","",IF(ISERROR(FIND(".",L318,FIND("@",L318)+2)),"E-Mail prüfen",""))))</f>
        <v/>
      </c>
    </row>
    <row r="319">
      <c r="A319" s="8" t="n"/>
      <c r="B319" s="9" t="n"/>
      <c r="C319" s="10" t="n"/>
      <c r="D319" s="9" t="n"/>
      <c r="E319" s="9" t="n"/>
      <c r="F319" s="9" t="n"/>
      <c r="G319" s="10" t="n"/>
      <c r="H319" s="9" t="n"/>
      <c r="I319" s="9" t="n"/>
      <c r="J319" s="9" t="n"/>
      <c r="K319" s="9" t="n"/>
      <c r="L319" s="9" t="n"/>
      <c r="M319" s="9" t="n"/>
      <c r="N319" s="9" t="n"/>
      <c r="O319" s="9" t="n"/>
      <c r="P319" s="11" t="n"/>
      <c r="Q319" s="8" t="n"/>
      <c r="R319" s="9" t="n"/>
      <c r="S319" s="9" t="n"/>
      <c r="T319" s="12">
        <f>IF(OR(B319&lt;&gt;"",E319&lt;&gt;""),IF(B319&lt;&gt;"",B319&amp;IF(E319&lt;&gt;""," ("&amp;TRIM(D319&amp;" "&amp;E319)&amp;")",""),TRIM(D319&amp;" "&amp;E319)),"")</f>
        <v/>
      </c>
      <c r="U319" s="12">
        <f>IF(NOT(OR(B319&lt;&gt;"",E319&lt;&gt;"")),"",IF(E319="","Sehr geehrte Damen und Herren,",IF(C319="Frau","Sehr geehrte Frau "&amp;E319&amp;",",IF(C319="Herr","Sehr geehrter Herr "&amp;E319&amp;",","Guten Tag "&amp;TRIM(D319&amp;" "&amp;E319)&amp;","))))</f>
        <v/>
      </c>
      <c r="V319" s="13">
        <f>IF(T319="","",COUNTIF(Kontakte!$B$6:$B$1505,T319))</f>
        <v/>
      </c>
      <c r="W319" s="14">
        <f>IF(N(V319)=0,"",SUMPRODUCT(MAX((Kontakte!$B$6:$B$1505=T319)*Kontakte!$A$6:$A$1505)))</f>
        <v/>
      </c>
      <c r="X319" s="12">
        <f>IF(T319="","",IF(COUNTIF(T$7:T$506,T319)&gt;1,"doppelt angelegt?",IF(L319="","",IF(ISERROR(FIND(".",L319,FIND("@",L319)+2)),"E-Mail prüfen",""))))</f>
        <v/>
      </c>
    </row>
    <row r="320">
      <c r="A320" s="8" t="n"/>
      <c r="B320" s="9" t="n"/>
      <c r="C320" s="10" t="n"/>
      <c r="D320" s="9" t="n"/>
      <c r="E320" s="9" t="n"/>
      <c r="F320" s="9" t="n"/>
      <c r="G320" s="10" t="n"/>
      <c r="H320" s="9" t="n"/>
      <c r="I320" s="9" t="n"/>
      <c r="J320" s="9" t="n"/>
      <c r="K320" s="9" t="n"/>
      <c r="L320" s="9" t="n"/>
      <c r="M320" s="9" t="n"/>
      <c r="N320" s="9" t="n"/>
      <c r="O320" s="9" t="n"/>
      <c r="P320" s="11" t="n"/>
      <c r="Q320" s="8" t="n"/>
      <c r="R320" s="9" t="n"/>
      <c r="S320" s="9" t="n"/>
      <c r="T320" s="12">
        <f>IF(OR(B320&lt;&gt;"",E320&lt;&gt;""),IF(B320&lt;&gt;"",B320&amp;IF(E320&lt;&gt;""," ("&amp;TRIM(D320&amp;" "&amp;E320)&amp;")",""),TRIM(D320&amp;" "&amp;E320)),"")</f>
        <v/>
      </c>
      <c r="U320" s="12">
        <f>IF(NOT(OR(B320&lt;&gt;"",E320&lt;&gt;"")),"",IF(E320="","Sehr geehrte Damen und Herren,",IF(C320="Frau","Sehr geehrte Frau "&amp;E320&amp;",",IF(C320="Herr","Sehr geehrter Herr "&amp;E320&amp;",","Guten Tag "&amp;TRIM(D320&amp;" "&amp;E320)&amp;","))))</f>
        <v/>
      </c>
      <c r="V320" s="13">
        <f>IF(T320="","",COUNTIF(Kontakte!$B$6:$B$1505,T320))</f>
        <v/>
      </c>
      <c r="W320" s="14">
        <f>IF(N(V320)=0,"",SUMPRODUCT(MAX((Kontakte!$B$6:$B$1505=T320)*Kontakte!$A$6:$A$1505)))</f>
        <v/>
      </c>
      <c r="X320" s="12">
        <f>IF(T320="","",IF(COUNTIF(T$7:T$506,T320)&gt;1,"doppelt angelegt?",IF(L320="","",IF(ISERROR(FIND(".",L320,FIND("@",L320)+2)),"E-Mail prüfen",""))))</f>
        <v/>
      </c>
    </row>
    <row r="321">
      <c r="A321" s="8" t="n"/>
      <c r="B321" s="9" t="n"/>
      <c r="C321" s="10" t="n"/>
      <c r="D321" s="9" t="n"/>
      <c r="E321" s="9" t="n"/>
      <c r="F321" s="9" t="n"/>
      <c r="G321" s="10" t="n"/>
      <c r="H321" s="9" t="n"/>
      <c r="I321" s="9" t="n"/>
      <c r="J321" s="9" t="n"/>
      <c r="K321" s="9" t="n"/>
      <c r="L321" s="9" t="n"/>
      <c r="M321" s="9" t="n"/>
      <c r="N321" s="9" t="n"/>
      <c r="O321" s="9" t="n"/>
      <c r="P321" s="11" t="n"/>
      <c r="Q321" s="8" t="n"/>
      <c r="R321" s="9" t="n"/>
      <c r="S321" s="9" t="n"/>
      <c r="T321" s="12">
        <f>IF(OR(B321&lt;&gt;"",E321&lt;&gt;""),IF(B321&lt;&gt;"",B321&amp;IF(E321&lt;&gt;""," ("&amp;TRIM(D321&amp;" "&amp;E321)&amp;")",""),TRIM(D321&amp;" "&amp;E321)),"")</f>
        <v/>
      </c>
      <c r="U321" s="12">
        <f>IF(NOT(OR(B321&lt;&gt;"",E321&lt;&gt;"")),"",IF(E321="","Sehr geehrte Damen und Herren,",IF(C321="Frau","Sehr geehrte Frau "&amp;E321&amp;",",IF(C321="Herr","Sehr geehrter Herr "&amp;E321&amp;",","Guten Tag "&amp;TRIM(D321&amp;" "&amp;E321)&amp;","))))</f>
        <v/>
      </c>
      <c r="V321" s="13">
        <f>IF(T321="","",COUNTIF(Kontakte!$B$6:$B$1505,T321))</f>
        <v/>
      </c>
      <c r="W321" s="14">
        <f>IF(N(V321)=0,"",SUMPRODUCT(MAX((Kontakte!$B$6:$B$1505=T321)*Kontakte!$A$6:$A$1505)))</f>
        <v/>
      </c>
      <c r="X321" s="12">
        <f>IF(T321="","",IF(COUNTIF(T$7:T$506,T321)&gt;1,"doppelt angelegt?",IF(L321="","",IF(ISERROR(FIND(".",L321,FIND("@",L321)+2)),"E-Mail prüfen",""))))</f>
        <v/>
      </c>
    </row>
    <row r="322">
      <c r="A322" s="8" t="n"/>
      <c r="B322" s="9" t="n"/>
      <c r="C322" s="10" t="n"/>
      <c r="D322" s="9" t="n"/>
      <c r="E322" s="9" t="n"/>
      <c r="F322" s="9" t="n"/>
      <c r="G322" s="10" t="n"/>
      <c r="H322" s="9" t="n"/>
      <c r="I322" s="9" t="n"/>
      <c r="J322" s="9" t="n"/>
      <c r="K322" s="9" t="n"/>
      <c r="L322" s="9" t="n"/>
      <c r="M322" s="9" t="n"/>
      <c r="N322" s="9" t="n"/>
      <c r="O322" s="9" t="n"/>
      <c r="P322" s="11" t="n"/>
      <c r="Q322" s="8" t="n"/>
      <c r="R322" s="9" t="n"/>
      <c r="S322" s="9" t="n"/>
      <c r="T322" s="12">
        <f>IF(OR(B322&lt;&gt;"",E322&lt;&gt;""),IF(B322&lt;&gt;"",B322&amp;IF(E322&lt;&gt;""," ("&amp;TRIM(D322&amp;" "&amp;E322)&amp;")",""),TRIM(D322&amp;" "&amp;E322)),"")</f>
        <v/>
      </c>
      <c r="U322" s="12">
        <f>IF(NOT(OR(B322&lt;&gt;"",E322&lt;&gt;"")),"",IF(E322="","Sehr geehrte Damen und Herren,",IF(C322="Frau","Sehr geehrte Frau "&amp;E322&amp;",",IF(C322="Herr","Sehr geehrter Herr "&amp;E322&amp;",","Guten Tag "&amp;TRIM(D322&amp;" "&amp;E322)&amp;","))))</f>
        <v/>
      </c>
      <c r="V322" s="13">
        <f>IF(T322="","",COUNTIF(Kontakte!$B$6:$B$1505,T322))</f>
        <v/>
      </c>
      <c r="W322" s="14">
        <f>IF(N(V322)=0,"",SUMPRODUCT(MAX((Kontakte!$B$6:$B$1505=T322)*Kontakte!$A$6:$A$1505)))</f>
        <v/>
      </c>
      <c r="X322" s="12">
        <f>IF(T322="","",IF(COUNTIF(T$7:T$506,T322)&gt;1,"doppelt angelegt?",IF(L322="","",IF(ISERROR(FIND(".",L322,FIND("@",L322)+2)),"E-Mail prüfen",""))))</f>
        <v/>
      </c>
    </row>
    <row r="323">
      <c r="A323" s="8" t="n"/>
      <c r="B323" s="9" t="n"/>
      <c r="C323" s="10" t="n"/>
      <c r="D323" s="9" t="n"/>
      <c r="E323" s="9" t="n"/>
      <c r="F323" s="9" t="n"/>
      <c r="G323" s="10" t="n"/>
      <c r="H323" s="9" t="n"/>
      <c r="I323" s="9" t="n"/>
      <c r="J323" s="9" t="n"/>
      <c r="K323" s="9" t="n"/>
      <c r="L323" s="9" t="n"/>
      <c r="M323" s="9" t="n"/>
      <c r="N323" s="9" t="n"/>
      <c r="O323" s="9" t="n"/>
      <c r="P323" s="11" t="n"/>
      <c r="Q323" s="8" t="n"/>
      <c r="R323" s="9" t="n"/>
      <c r="S323" s="9" t="n"/>
      <c r="T323" s="12">
        <f>IF(OR(B323&lt;&gt;"",E323&lt;&gt;""),IF(B323&lt;&gt;"",B323&amp;IF(E323&lt;&gt;""," ("&amp;TRIM(D323&amp;" "&amp;E323)&amp;")",""),TRIM(D323&amp;" "&amp;E323)),"")</f>
        <v/>
      </c>
      <c r="U323" s="12">
        <f>IF(NOT(OR(B323&lt;&gt;"",E323&lt;&gt;"")),"",IF(E323="","Sehr geehrte Damen und Herren,",IF(C323="Frau","Sehr geehrte Frau "&amp;E323&amp;",",IF(C323="Herr","Sehr geehrter Herr "&amp;E323&amp;",","Guten Tag "&amp;TRIM(D323&amp;" "&amp;E323)&amp;","))))</f>
        <v/>
      </c>
      <c r="V323" s="13">
        <f>IF(T323="","",COUNTIF(Kontakte!$B$6:$B$1505,T323))</f>
        <v/>
      </c>
      <c r="W323" s="14">
        <f>IF(N(V323)=0,"",SUMPRODUCT(MAX((Kontakte!$B$6:$B$1505=T323)*Kontakte!$A$6:$A$1505)))</f>
        <v/>
      </c>
      <c r="X323" s="12">
        <f>IF(T323="","",IF(COUNTIF(T$7:T$506,T323)&gt;1,"doppelt angelegt?",IF(L323="","",IF(ISERROR(FIND(".",L323,FIND("@",L323)+2)),"E-Mail prüfen",""))))</f>
        <v/>
      </c>
    </row>
    <row r="324">
      <c r="A324" s="8" t="n"/>
      <c r="B324" s="9" t="n"/>
      <c r="C324" s="10" t="n"/>
      <c r="D324" s="9" t="n"/>
      <c r="E324" s="9" t="n"/>
      <c r="F324" s="9" t="n"/>
      <c r="G324" s="10" t="n"/>
      <c r="H324" s="9" t="n"/>
      <c r="I324" s="9" t="n"/>
      <c r="J324" s="9" t="n"/>
      <c r="K324" s="9" t="n"/>
      <c r="L324" s="9" t="n"/>
      <c r="M324" s="9" t="n"/>
      <c r="N324" s="9" t="n"/>
      <c r="O324" s="9" t="n"/>
      <c r="P324" s="11" t="n"/>
      <c r="Q324" s="8" t="n"/>
      <c r="R324" s="9" t="n"/>
      <c r="S324" s="9" t="n"/>
      <c r="T324" s="12">
        <f>IF(OR(B324&lt;&gt;"",E324&lt;&gt;""),IF(B324&lt;&gt;"",B324&amp;IF(E324&lt;&gt;""," ("&amp;TRIM(D324&amp;" "&amp;E324)&amp;")",""),TRIM(D324&amp;" "&amp;E324)),"")</f>
        <v/>
      </c>
      <c r="U324" s="12">
        <f>IF(NOT(OR(B324&lt;&gt;"",E324&lt;&gt;"")),"",IF(E324="","Sehr geehrte Damen und Herren,",IF(C324="Frau","Sehr geehrte Frau "&amp;E324&amp;",",IF(C324="Herr","Sehr geehrter Herr "&amp;E324&amp;",","Guten Tag "&amp;TRIM(D324&amp;" "&amp;E324)&amp;","))))</f>
        <v/>
      </c>
      <c r="V324" s="13">
        <f>IF(T324="","",COUNTIF(Kontakte!$B$6:$B$1505,T324))</f>
        <v/>
      </c>
      <c r="W324" s="14">
        <f>IF(N(V324)=0,"",SUMPRODUCT(MAX((Kontakte!$B$6:$B$1505=T324)*Kontakte!$A$6:$A$1505)))</f>
        <v/>
      </c>
      <c r="X324" s="12">
        <f>IF(T324="","",IF(COUNTIF(T$7:T$506,T324)&gt;1,"doppelt angelegt?",IF(L324="","",IF(ISERROR(FIND(".",L324,FIND("@",L324)+2)),"E-Mail prüfen",""))))</f>
        <v/>
      </c>
    </row>
    <row r="325">
      <c r="A325" s="8" t="n"/>
      <c r="B325" s="9" t="n"/>
      <c r="C325" s="10" t="n"/>
      <c r="D325" s="9" t="n"/>
      <c r="E325" s="9" t="n"/>
      <c r="F325" s="9" t="n"/>
      <c r="G325" s="10" t="n"/>
      <c r="H325" s="9" t="n"/>
      <c r="I325" s="9" t="n"/>
      <c r="J325" s="9" t="n"/>
      <c r="K325" s="9" t="n"/>
      <c r="L325" s="9" t="n"/>
      <c r="M325" s="9" t="n"/>
      <c r="N325" s="9" t="n"/>
      <c r="O325" s="9" t="n"/>
      <c r="P325" s="11" t="n"/>
      <c r="Q325" s="8" t="n"/>
      <c r="R325" s="9" t="n"/>
      <c r="S325" s="9" t="n"/>
      <c r="T325" s="12">
        <f>IF(OR(B325&lt;&gt;"",E325&lt;&gt;""),IF(B325&lt;&gt;"",B325&amp;IF(E325&lt;&gt;""," ("&amp;TRIM(D325&amp;" "&amp;E325)&amp;")",""),TRIM(D325&amp;" "&amp;E325)),"")</f>
        <v/>
      </c>
      <c r="U325" s="12">
        <f>IF(NOT(OR(B325&lt;&gt;"",E325&lt;&gt;"")),"",IF(E325="","Sehr geehrte Damen und Herren,",IF(C325="Frau","Sehr geehrte Frau "&amp;E325&amp;",",IF(C325="Herr","Sehr geehrter Herr "&amp;E325&amp;",","Guten Tag "&amp;TRIM(D325&amp;" "&amp;E325)&amp;","))))</f>
        <v/>
      </c>
      <c r="V325" s="13">
        <f>IF(T325="","",COUNTIF(Kontakte!$B$6:$B$1505,T325))</f>
        <v/>
      </c>
      <c r="W325" s="14">
        <f>IF(N(V325)=0,"",SUMPRODUCT(MAX((Kontakte!$B$6:$B$1505=T325)*Kontakte!$A$6:$A$1505)))</f>
        <v/>
      </c>
      <c r="X325" s="12">
        <f>IF(T325="","",IF(COUNTIF(T$7:T$506,T325)&gt;1,"doppelt angelegt?",IF(L325="","",IF(ISERROR(FIND(".",L325,FIND("@",L325)+2)),"E-Mail prüfen",""))))</f>
        <v/>
      </c>
    </row>
    <row r="326">
      <c r="A326" s="8" t="n"/>
      <c r="B326" s="9" t="n"/>
      <c r="C326" s="10" t="n"/>
      <c r="D326" s="9" t="n"/>
      <c r="E326" s="9" t="n"/>
      <c r="F326" s="9" t="n"/>
      <c r="G326" s="10" t="n"/>
      <c r="H326" s="9" t="n"/>
      <c r="I326" s="9" t="n"/>
      <c r="J326" s="9" t="n"/>
      <c r="K326" s="9" t="n"/>
      <c r="L326" s="9" t="n"/>
      <c r="M326" s="9" t="n"/>
      <c r="N326" s="9" t="n"/>
      <c r="O326" s="9" t="n"/>
      <c r="P326" s="11" t="n"/>
      <c r="Q326" s="8" t="n"/>
      <c r="R326" s="9" t="n"/>
      <c r="S326" s="9" t="n"/>
      <c r="T326" s="12">
        <f>IF(OR(B326&lt;&gt;"",E326&lt;&gt;""),IF(B326&lt;&gt;"",B326&amp;IF(E326&lt;&gt;""," ("&amp;TRIM(D326&amp;" "&amp;E326)&amp;")",""),TRIM(D326&amp;" "&amp;E326)),"")</f>
        <v/>
      </c>
      <c r="U326" s="12">
        <f>IF(NOT(OR(B326&lt;&gt;"",E326&lt;&gt;"")),"",IF(E326="","Sehr geehrte Damen und Herren,",IF(C326="Frau","Sehr geehrte Frau "&amp;E326&amp;",",IF(C326="Herr","Sehr geehrter Herr "&amp;E326&amp;",","Guten Tag "&amp;TRIM(D326&amp;" "&amp;E326)&amp;","))))</f>
        <v/>
      </c>
      <c r="V326" s="13">
        <f>IF(T326="","",COUNTIF(Kontakte!$B$6:$B$1505,T326))</f>
        <v/>
      </c>
      <c r="W326" s="14">
        <f>IF(N(V326)=0,"",SUMPRODUCT(MAX((Kontakte!$B$6:$B$1505=T326)*Kontakte!$A$6:$A$1505)))</f>
        <v/>
      </c>
      <c r="X326" s="12">
        <f>IF(T326="","",IF(COUNTIF(T$7:T$506,T326)&gt;1,"doppelt angelegt?",IF(L326="","",IF(ISERROR(FIND(".",L326,FIND("@",L326)+2)),"E-Mail prüfen",""))))</f>
        <v/>
      </c>
    </row>
    <row r="327">
      <c r="A327" s="8" t="n"/>
      <c r="B327" s="9" t="n"/>
      <c r="C327" s="10" t="n"/>
      <c r="D327" s="9" t="n"/>
      <c r="E327" s="9" t="n"/>
      <c r="F327" s="9" t="n"/>
      <c r="G327" s="10" t="n"/>
      <c r="H327" s="9" t="n"/>
      <c r="I327" s="9" t="n"/>
      <c r="J327" s="9" t="n"/>
      <c r="K327" s="9" t="n"/>
      <c r="L327" s="9" t="n"/>
      <c r="M327" s="9" t="n"/>
      <c r="N327" s="9" t="n"/>
      <c r="O327" s="9" t="n"/>
      <c r="P327" s="11" t="n"/>
      <c r="Q327" s="8" t="n"/>
      <c r="R327" s="9" t="n"/>
      <c r="S327" s="9" t="n"/>
      <c r="T327" s="12">
        <f>IF(OR(B327&lt;&gt;"",E327&lt;&gt;""),IF(B327&lt;&gt;"",B327&amp;IF(E327&lt;&gt;""," ("&amp;TRIM(D327&amp;" "&amp;E327)&amp;")",""),TRIM(D327&amp;" "&amp;E327)),"")</f>
        <v/>
      </c>
      <c r="U327" s="12">
        <f>IF(NOT(OR(B327&lt;&gt;"",E327&lt;&gt;"")),"",IF(E327="","Sehr geehrte Damen und Herren,",IF(C327="Frau","Sehr geehrte Frau "&amp;E327&amp;",",IF(C327="Herr","Sehr geehrter Herr "&amp;E327&amp;",","Guten Tag "&amp;TRIM(D327&amp;" "&amp;E327)&amp;","))))</f>
        <v/>
      </c>
      <c r="V327" s="13">
        <f>IF(T327="","",COUNTIF(Kontakte!$B$6:$B$1505,T327))</f>
        <v/>
      </c>
      <c r="W327" s="14">
        <f>IF(N(V327)=0,"",SUMPRODUCT(MAX((Kontakte!$B$6:$B$1505=T327)*Kontakte!$A$6:$A$1505)))</f>
        <v/>
      </c>
      <c r="X327" s="12">
        <f>IF(T327="","",IF(COUNTIF(T$7:T$506,T327)&gt;1,"doppelt angelegt?",IF(L327="","",IF(ISERROR(FIND(".",L327,FIND("@",L327)+2)),"E-Mail prüfen",""))))</f>
        <v/>
      </c>
    </row>
    <row r="328">
      <c r="A328" s="8" t="n"/>
      <c r="B328" s="9" t="n"/>
      <c r="C328" s="10" t="n"/>
      <c r="D328" s="9" t="n"/>
      <c r="E328" s="9" t="n"/>
      <c r="F328" s="9" t="n"/>
      <c r="G328" s="10" t="n"/>
      <c r="H328" s="9" t="n"/>
      <c r="I328" s="9" t="n"/>
      <c r="J328" s="9" t="n"/>
      <c r="K328" s="9" t="n"/>
      <c r="L328" s="9" t="n"/>
      <c r="M328" s="9" t="n"/>
      <c r="N328" s="9" t="n"/>
      <c r="O328" s="9" t="n"/>
      <c r="P328" s="11" t="n"/>
      <c r="Q328" s="8" t="n"/>
      <c r="R328" s="9" t="n"/>
      <c r="S328" s="9" t="n"/>
      <c r="T328" s="12">
        <f>IF(OR(B328&lt;&gt;"",E328&lt;&gt;""),IF(B328&lt;&gt;"",B328&amp;IF(E328&lt;&gt;""," ("&amp;TRIM(D328&amp;" "&amp;E328)&amp;")",""),TRIM(D328&amp;" "&amp;E328)),"")</f>
        <v/>
      </c>
      <c r="U328" s="12">
        <f>IF(NOT(OR(B328&lt;&gt;"",E328&lt;&gt;"")),"",IF(E328="","Sehr geehrte Damen und Herren,",IF(C328="Frau","Sehr geehrte Frau "&amp;E328&amp;",",IF(C328="Herr","Sehr geehrter Herr "&amp;E328&amp;",","Guten Tag "&amp;TRIM(D328&amp;" "&amp;E328)&amp;","))))</f>
        <v/>
      </c>
      <c r="V328" s="13">
        <f>IF(T328="","",COUNTIF(Kontakte!$B$6:$B$1505,T328))</f>
        <v/>
      </c>
      <c r="W328" s="14">
        <f>IF(N(V328)=0,"",SUMPRODUCT(MAX((Kontakte!$B$6:$B$1505=T328)*Kontakte!$A$6:$A$1505)))</f>
        <v/>
      </c>
      <c r="X328" s="12">
        <f>IF(T328="","",IF(COUNTIF(T$7:T$506,T328)&gt;1,"doppelt angelegt?",IF(L328="","",IF(ISERROR(FIND(".",L328,FIND("@",L328)+2)),"E-Mail prüfen",""))))</f>
        <v/>
      </c>
    </row>
    <row r="329">
      <c r="A329" s="8" t="n"/>
      <c r="B329" s="9" t="n"/>
      <c r="C329" s="10" t="n"/>
      <c r="D329" s="9" t="n"/>
      <c r="E329" s="9" t="n"/>
      <c r="F329" s="9" t="n"/>
      <c r="G329" s="10" t="n"/>
      <c r="H329" s="9" t="n"/>
      <c r="I329" s="9" t="n"/>
      <c r="J329" s="9" t="n"/>
      <c r="K329" s="9" t="n"/>
      <c r="L329" s="9" t="n"/>
      <c r="M329" s="9" t="n"/>
      <c r="N329" s="9" t="n"/>
      <c r="O329" s="9" t="n"/>
      <c r="P329" s="11" t="n"/>
      <c r="Q329" s="8" t="n"/>
      <c r="R329" s="9" t="n"/>
      <c r="S329" s="9" t="n"/>
      <c r="T329" s="12">
        <f>IF(OR(B329&lt;&gt;"",E329&lt;&gt;""),IF(B329&lt;&gt;"",B329&amp;IF(E329&lt;&gt;""," ("&amp;TRIM(D329&amp;" "&amp;E329)&amp;")",""),TRIM(D329&amp;" "&amp;E329)),"")</f>
        <v/>
      </c>
      <c r="U329" s="12">
        <f>IF(NOT(OR(B329&lt;&gt;"",E329&lt;&gt;"")),"",IF(E329="","Sehr geehrte Damen und Herren,",IF(C329="Frau","Sehr geehrte Frau "&amp;E329&amp;",",IF(C329="Herr","Sehr geehrter Herr "&amp;E329&amp;",","Guten Tag "&amp;TRIM(D329&amp;" "&amp;E329)&amp;","))))</f>
        <v/>
      </c>
      <c r="V329" s="13">
        <f>IF(T329="","",COUNTIF(Kontakte!$B$6:$B$1505,T329))</f>
        <v/>
      </c>
      <c r="W329" s="14">
        <f>IF(N(V329)=0,"",SUMPRODUCT(MAX((Kontakte!$B$6:$B$1505=T329)*Kontakte!$A$6:$A$1505)))</f>
        <v/>
      </c>
      <c r="X329" s="12">
        <f>IF(T329="","",IF(COUNTIF(T$7:T$506,T329)&gt;1,"doppelt angelegt?",IF(L329="","",IF(ISERROR(FIND(".",L329,FIND("@",L329)+2)),"E-Mail prüfen",""))))</f>
        <v/>
      </c>
    </row>
    <row r="330">
      <c r="A330" s="8" t="n"/>
      <c r="B330" s="9" t="n"/>
      <c r="C330" s="10" t="n"/>
      <c r="D330" s="9" t="n"/>
      <c r="E330" s="9" t="n"/>
      <c r="F330" s="9" t="n"/>
      <c r="G330" s="10" t="n"/>
      <c r="H330" s="9" t="n"/>
      <c r="I330" s="9" t="n"/>
      <c r="J330" s="9" t="n"/>
      <c r="K330" s="9" t="n"/>
      <c r="L330" s="9" t="n"/>
      <c r="M330" s="9" t="n"/>
      <c r="N330" s="9" t="n"/>
      <c r="O330" s="9" t="n"/>
      <c r="P330" s="11" t="n"/>
      <c r="Q330" s="8" t="n"/>
      <c r="R330" s="9" t="n"/>
      <c r="S330" s="9" t="n"/>
      <c r="T330" s="12">
        <f>IF(OR(B330&lt;&gt;"",E330&lt;&gt;""),IF(B330&lt;&gt;"",B330&amp;IF(E330&lt;&gt;""," ("&amp;TRIM(D330&amp;" "&amp;E330)&amp;")",""),TRIM(D330&amp;" "&amp;E330)),"")</f>
        <v/>
      </c>
      <c r="U330" s="12">
        <f>IF(NOT(OR(B330&lt;&gt;"",E330&lt;&gt;"")),"",IF(E330="","Sehr geehrte Damen und Herren,",IF(C330="Frau","Sehr geehrte Frau "&amp;E330&amp;",",IF(C330="Herr","Sehr geehrter Herr "&amp;E330&amp;",","Guten Tag "&amp;TRIM(D330&amp;" "&amp;E330)&amp;","))))</f>
        <v/>
      </c>
      <c r="V330" s="13">
        <f>IF(T330="","",COUNTIF(Kontakte!$B$6:$B$1505,T330))</f>
        <v/>
      </c>
      <c r="W330" s="14">
        <f>IF(N(V330)=0,"",SUMPRODUCT(MAX((Kontakte!$B$6:$B$1505=T330)*Kontakte!$A$6:$A$1505)))</f>
        <v/>
      </c>
      <c r="X330" s="12">
        <f>IF(T330="","",IF(COUNTIF(T$7:T$506,T330)&gt;1,"doppelt angelegt?",IF(L330="","",IF(ISERROR(FIND(".",L330,FIND("@",L330)+2)),"E-Mail prüfen",""))))</f>
        <v/>
      </c>
    </row>
    <row r="331">
      <c r="A331" s="8" t="n"/>
      <c r="B331" s="9" t="n"/>
      <c r="C331" s="10" t="n"/>
      <c r="D331" s="9" t="n"/>
      <c r="E331" s="9" t="n"/>
      <c r="F331" s="9" t="n"/>
      <c r="G331" s="10" t="n"/>
      <c r="H331" s="9" t="n"/>
      <c r="I331" s="9" t="n"/>
      <c r="J331" s="9" t="n"/>
      <c r="K331" s="9" t="n"/>
      <c r="L331" s="9" t="n"/>
      <c r="M331" s="9" t="n"/>
      <c r="N331" s="9" t="n"/>
      <c r="O331" s="9" t="n"/>
      <c r="P331" s="11" t="n"/>
      <c r="Q331" s="8" t="n"/>
      <c r="R331" s="9" t="n"/>
      <c r="S331" s="9" t="n"/>
      <c r="T331" s="12">
        <f>IF(OR(B331&lt;&gt;"",E331&lt;&gt;""),IF(B331&lt;&gt;"",B331&amp;IF(E331&lt;&gt;""," ("&amp;TRIM(D331&amp;" "&amp;E331)&amp;")",""),TRIM(D331&amp;" "&amp;E331)),"")</f>
        <v/>
      </c>
      <c r="U331" s="12">
        <f>IF(NOT(OR(B331&lt;&gt;"",E331&lt;&gt;"")),"",IF(E331="","Sehr geehrte Damen und Herren,",IF(C331="Frau","Sehr geehrte Frau "&amp;E331&amp;",",IF(C331="Herr","Sehr geehrter Herr "&amp;E331&amp;",","Guten Tag "&amp;TRIM(D331&amp;" "&amp;E331)&amp;","))))</f>
        <v/>
      </c>
      <c r="V331" s="13">
        <f>IF(T331="","",COUNTIF(Kontakte!$B$6:$B$1505,T331))</f>
        <v/>
      </c>
      <c r="W331" s="14">
        <f>IF(N(V331)=0,"",SUMPRODUCT(MAX((Kontakte!$B$6:$B$1505=T331)*Kontakte!$A$6:$A$1505)))</f>
        <v/>
      </c>
      <c r="X331" s="12">
        <f>IF(T331="","",IF(COUNTIF(T$7:T$506,T331)&gt;1,"doppelt angelegt?",IF(L331="","",IF(ISERROR(FIND(".",L331,FIND("@",L331)+2)),"E-Mail prüfen",""))))</f>
        <v/>
      </c>
    </row>
    <row r="332">
      <c r="A332" s="8" t="n"/>
      <c r="B332" s="9" t="n"/>
      <c r="C332" s="10" t="n"/>
      <c r="D332" s="9" t="n"/>
      <c r="E332" s="9" t="n"/>
      <c r="F332" s="9" t="n"/>
      <c r="G332" s="10" t="n"/>
      <c r="H332" s="9" t="n"/>
      <c r="I332" s="9" t="n"/>
      <c r="J332" s="9" t="n"/>
      <c r="K332" s="9" t="n"/>
      <c r="L332" s="9" t="n"/>
      <c r="M332" s="9" t="n"/>
      <c r="N332" s="9" t="n"/>
      <c r="O332" s="9" t="n"/>
      <c r="P332" s="11" t="n"/>
      <c r="Q332" s="8" t="n"/>
      <c r="R332" s="9" t="n"/>
      <c r="S332" s="9" t="n"/>
      <c r="T332" s="12">
        <f>IF(OR(B332&lt;&gt;"",E332&lt;&gt;""),IF(B332&lt;&gt;"",B332&amp;IF(E332&lt;&gt;""," ("&amp;TRIM(D332&amp;" "&amp;E332)&amp;")",""),TRIM(D332&amp;" "&amp;E332)),"")</f>
        <v/>
      </c>
      <c r="U332" s="12">
        <f>IF(NOT(OR(B332&lt;&gt;"",E332&lt;&gt;"")),"",IF(E332="","Sehr geehrte Damen und Herren,",IF(C332="Frau","Sehr geehrte Frau "&amp;E332&amp;",",IF(C332="Herr","Sehr geehrter Herr "&amp;E332&amp;",","Guten Tag "&amp;TRIM(D332&amp;" "&amp;E332)&amp;","))))</f>
        <v/>
      </c>
      <c r="V332" s="13">
        <f>IF(T332="","",COUNTIF(Kontakte!$B$6:$B$1505,T332))</f>
        <v/>
      </c>
      <c r="W332" s="14">
        <f>IF(N(V332)=0,"",SUMPRODUCT(MAX((Kontakte!$B$6:$B$1505=T332)*Kontakte!$A$6:$A$1505)))</f>
        <v/>
      </c>
      <c r="X332" s="12">
        <f>IF(T332="","",IF(COUNTIF(T$7:T$506,T332)&gt;1,"doppelt angelegt?",IF(L332="","",IF(ISERROR(FIND(".",L332,FIND("@",L332)+2)),"E-Mail prüfen",""))))</f>
        <v/>
      </c>
    </row>
    <row r="333">
      <c r="A333" s="8" t="n"/>
      <c r="B333" s="9" t="n"/>
      <c r="C333" s="10" t="n"/>
      <c r="D333" s="9" t="n"/>
      <c r="E333" s="9" t="n"/>
      <c r="F333" s="9" t="n"/>
      <c r="G333" s="10" t="n"/>
      <c r="H333" s="9" t="n"/>
      <c r="I333" s="9" t="n"/>
      <c r="J333" s="9" t="n"/>
      <c r="K333" s="9" t="n"/>
      <c r="L333" s="9" t="n"/>
      <c r="M333" s="9" t="n"/>
      <c r="N333" s="9" t="n"/>
      <c r="O333" s="9" t="n"/>
      <c r="P333" s="11" t="n"/>
      <c r="Q333" s="8" t="n"/>
      <c r="R333" s="9" t="n"/>
      <c r="S333" s="9" t="n"/>
      <c r="T333" s="12">
        <f>IF(OR(B333&lt;&gt;"",E333&lt;&gt;""),IF(B333&lt;&gt;"",B333&amp;IF(E333&lt;&gt;""," ("&amp;TRIM(D333&amp;" "&amp;E333)&amp;")",""),TRIM(D333&amp;" "&amp;E333)),"")</f>
        <v/>
      </c>
      <c r="U333" s="12">
        <f>IF(NOT(OR(B333&lt;&gt;"",E333&lt;&gt;"")),"",IF(E333="","Sehr geehrte Damen und Herren,",IF(C333="Frau","Sehr geehrte Frau "&amp;E333&amp;",",IF(C333="Herr","Sehr geehrter Herr "&amp;E333&amp;",","Guten Tag "&amp;TRIM(D333&amp;" "&amp;E333)&amp;","))))</f>
        <v/>
      </c>
      <c r="V333" s="13">
        <f>IF(T333="","",COUNTIF(Kontakte!$B$6:$B$1505,T333))</f>
        <v/>
      </c>
      <c r="W333" s="14">
        <f>IF(N(V333)=0,"",SUMPRODUCT(MAX((Kontakte!$B$6:$B$1505=T333)*Kontakte!$A$6:$A$1505)))</f>
        <v/>
      </c>
      <c r="X333" s="12">
        <f>IF(T333="","",IF(COUNTIF(T$7:T$506,T333)&gt;1,"doppelt angelegt?",IF(L333="","",IF(ISERROR(FIND(".",L333,FIND("@",L333)+2)),"E-Mail prüfen",""))))</f>
        <v/>
      </c>
    </row>
    <row r="334">
      <c r="A334" s="8" t="n"/>
      <c r="B334" s="9" t="n"/>
      <c r="C334" s="10" t="n"/>
      <c r="D334" s="9" t="n"/>
      <c r="E334" s="9" t="n"/>
      <c r="F334" s="9" t="n"/>
      <c r="G334" s="10" t="n"/>
      <c r="H334" s="9" t="n"/>
      <c r="I334" s="9" t="n"/>
      <c r="J334" s="9" t="n"/>
      <c r="K334" s="9" t="n"/>
      <c r="L334" s="9" t="n"/>
      <c r="M334" s="9" t="n"/>
      <c r="N334" s="9" t="n"/>
      <c r="O334" s="9" t="n"/>
      <c r="P334" s="11" t="n"/>
      <c r="Q334" s="8" t="n"/>
      <c r="R334" s="9" t="n"/>
      <c r="S334" s="9" t="n"/>
      <c r="T334" s="12">
        <f>IF(OR(B334&lt;&gt;"",E334&lt;&gt;""),IF(B334&lt;&gt;"",B334&amp;IF(E334&lt;&gt;""," ("&amp;TRIM(D334&amp;" "&amp;E334)&amp;")",""),TRIM(D334&amp;" "&amp;E334)),"")</f>
        <v/>
      </c>
      <c r="U334" s="12">
        <f>IF(NOT(OR(B334&lt;&gt;"",E334&lt;&gt;"")),"",IF(E334="","Sehr geehrte Damen und Herren,",IF(C334="Frau","Sehr geehrte Frau "&amp;E334&amp;",",IF(C334="Herr","Sehr geehrter Herr "&amp;E334&amp;",","Guten Tag "&amp;TRIM(D334&amp;" "&amp;E334)&amp;","))))</f>
        <v/>
      </c>
      <c r="V334" s="13">
        <f>IF(T334="","",COUNTIF(Kontakte!$B$6:$B$1505,T334))</f>
        <v/>
      </c>
      <c r="W334" s="14">
        <f>IF(N(V334)=0,"",SUMPRODUCT(MAX((Kontakte!$B$6:$B$1505=T334)*Kontakte!$A$6:$A$1505)))</f>
        <v/>
      </c>
      <c r="X334" s="12">
        <f>IF(T334="","",IF(COUNTIF(T$7:T$506,T334)&gt;1,"doppelt angelegt?",IF(L334="","",IF(ISERROR(FIND(".",L334,FIND("@",L334)+2)),"E-Mail prüfen",""))))</f>
        <v/>
      </c>
    </row>
    <row r="335">
      <c r="A335" s="8" t="n"/>
      <c r="B335" s="9" t="n"/>
      <c r="C335" s="10" t="n"/>
      <c r="D335" s="9" t="n"/>
      <c r="E335" s="9" t="n"/>
      <c r="F335" s="9" t="n"/>
      <c r="G335" s="10" t="n"/>
      <c r="H335" s="9" t="n"/>
      <c r="I335" s="9" t="n"/>
      <c r="J335" s="9" t="n"/>
      <c r="K335" s="9" t="n"/>
      <c r="L335" s="9" t="n"/>
      <c r="M335" s="9" t="n"/>
      <c r="N335" s="9" t="n"/>
      <c r="O335" s="9" t="n"/>
      <c r="P335" s="11" t="n"/>
      <c r="Q335" s="8" t="n"/>
      <c r="R335" s="9" t="n"/>
      <c r="S335" s="9" t="n"/>
      <c r="T335" s="12">
        <f>IF(OR(B335&lt;&gt;"",E335&lt;&gt;""),IF(B335&lt;&gt;"",B335&amp;IF(E335&lt;&gt;""," ("&amp;TRIM(D335&amp;" "&amp;E335)&amp;")",""),TRIM(D335&amp;" "&amp;E335)),"")</f>
        <v/>
      </c>
      <c r="U335" s="12">
        <f>IF(NOT(OR(B335&lt;&gt;"",E335&lt;&gt;"")),"",IF(E335="","Sehr geehrte Damen und Herren,",IF(C335="Frau","Sehr geehrte Frau "&amp;E335&amp;",",IF(C335="Herr","Sehr geehrter Herr "&amp;E335&amp;",","Guten Tag "&amp;TRIM(D335&amp;" "&amp;E335)&amp;","))))</f>
        <v/>
      </c>
      <c r="V335" s="13">
        <f>IF(T335="","",COUNTIF(Kontakte!$B$6:$B$1505,T335))</f>
        <v/>
      </c>
      <c r="W335" s="14">
        <f>IF(N(V335)=0,"",SUMPRODUCT(MAX((Kontakte!$B$6:$B$1505=T335)*Kontakte!$A$6:$A$1505)))</f>
        <v/>
      </c>
      <c r="X335" s="12">
        <f>IF(T335="","",IF(COUNTIF(T$7:T$506,T335)&gt;1,"doppelt angelegt?",IF(L335="","",IF(ISERROR(FIND(".",L335,FIND("@",L335)+2)),"E-Mail prüfen",""))))</f>
        <v/>
      </c>
    </row>
    <row r="336">
      <c r="A336" s="8" t="n"/>
      <c r="B336" s="9" t="n"/>
      <c r="C336" s="10" t="n"/>
      <c r="D336" s="9" t="n"/>
      <c r="E336" s="9" t="n"/>
      <c r="F336" s="9" t="n"/>
      <c r="G336" s="10" t="n"/>
      <c r="H336" s="9" t="n"/>
      <c r="I336" s="9" t="n"/>
      <c r="J336" s="9" t="n"/>
      <c r="K336" s="9" t="n"/>
      <c r="L336" s="9" t="n"/>
      <c r="M336" s="9" t="n"/>
      <c r="N336" s="9" t="n"/>
      <c r="O336" s="9" t="n"/>
      <c r="P336" s="11" t="n"/>
      <c r="Q336" s="8" t="n"/>
      <c r="R336" s="9" t="n"/>
      <c r="S336" s="9" t="n"/>
      <c r="T336" s="12">
        <f>IF(OR(B336&lt;&gt;"",E336&lt;&gt;""),IF(B336&lt;&gt;"",B336&amp;IF(E336&lt;&gt;""," ("&amp;TRIM(D336&amp;" "&amp;E336)&amp;")",""),TRIM(D336&amp;" "&amp;E336)),"")</f>
        <v/>
      </c>
      <c r="U336" s="12">
        <f>IF(NOT(OR(B336&lt;&gt;"",E336&lt;&gt;"")),"",IF(E336="","Sehr geehrte Damen und Herren,",IF(C336="Frau","Sehr geehrte Frau "&amp;E336&amp;",",IF(C336="Herr","Sehr geehrter Herr "&amp;E336&amp;",","Guten Tag "&amp;TRIM(D336&amp;" "&amp;E336)&amp;","))))</f>
        <v/>
      </c>
      <c r="V336" s="13">
        <f>IF(T336="","",COUNTIF(Kontakte!$B$6:$B$1505,T336))</f>
        <v/>
      </c>
      <c r="W336" s="14">
        <f>IF(N(V336)=0,"",SUMPRODUCT(MAX((Kontakte!$B$6:$B$1505=T336)*Kontakte!$A$6:$A$1505)))</f>
        <v/>
      </c>
      <c r="X336" s="12">
        <f>IF(T336="","",IF(COUNTIF(T$7:T$506,T336)&gt;1,"doppelt angelegt?",IF(L336="","",IF(ISERROR(FIND(".",L336,FIND("@",L336)+2)),"E-Mail prüfen",""))))</f>
        <v/>
      </c>
    </row>
    <row r="337">
      <c r="A337" s="8" t="n"/>
      <c r="B337" s="9" t="n"/>
      <c r="C337" s="10" t="n"/>
      <c r="D337" s="9" t="n"/>
      <c r="E337" s="9" t="n"/>
      <c r="F337" s="9" t="n"/>
      <c r="G337" s="10" t="n"/>
      <c r="H337" s="9" t="n"/>
      <c r="I337" s="9" t="n"/>
      <c r="J337" s="9" t="n"/>
      <c r="K337" s="9" t="n"/>
      <c r="L337" s="9" t="n"/>
      <c r="M337" s="9" t="n"/>
      <c r="N337" s="9" t="n"/>
      <c r="O337" s="9" t="n"/>
      <c r="P337" s="11" t="n"/>
      <c r="Q337" s="8" t="n"/>
      <c r="R337" s="9" t="n"/>
      <c r="S337" s="9" t="n"/>
      <c r="T337" s="12">
        <f>IF(OR(B337&lt;&gt;"",E337&lt;&gt;""),IF(B337&lt;&gt;"",B337&amp;IF(E337&lt;&gt;""," ("&amp;TRIM(D337&amp;" "&amp;E337)&amp;")",""),TRIM(D337&amp;" "&amp;E337)),"")</f>
        <v/>
      </c>
      <c r="U337" s="12">
        <f>IF(NOT(OR(B337&lt;&gt;"",E337&lt;&gt;"")),"",IF(E337="","Sehr geehrte Damen und Herren,",IF(C337="Frau","Sehr geehrte Frau "&amp;E337&amp;",",IF(C337="Herr","Sehr geehrter Herr "&amp;E337&amp;",","Guten Tag "&amp;TRIM(D337&amp;" "&amp;E337)&amp;","))))</f>
        <v/>
      </c>
      <c r="V337" s="13">
        <f>IF(T337="","",COUNTIF(Kontakte!$B$6:$B$1505,T337))</f>
        <v/>
      </c>
      <c r="W337" s="14">
        <f>IF(N(V337)=0,"",SUMPRODUCT(MAX((Kontakte!$B$6:$B$1505=T337)*Kontakte!$A$6:$A$1505)))</f>
        <v/>
      </c>
      <c r="X337" s="12">
        <f>IF(T337="","",IF(COUNTIF(T$7:T$506,T337)&gt;1,"doppelt angelegt?",IF(L337="","",IF(ISERROR(FIND(".",L337,FIND("@",L337)+2)),"E-Mail prüfen",""))))</f>
        <v/>
      </c>
    </row>
    <row r="338">
      <c r="A338" s="8" t="n"/>
      <c r="B338" s="9" t="n"/>
      <c r="C338" s="10" t="n"/>
      <c r="D338" s="9" t="n"/>
      <c r="E338" s="9" t="n"/>
      <c r="F338" s="9" t="n"/>
      <c r="G338" s="10" t="n"/>
      <c r="H338" s="9" t="n"/>
      <c r="I338" s="9" t="n"/>
      <c r="J338" s="9" t="n"/>
      <c r="K338" s="9" t="n"/>
      <c r="L338" s="9" t="n"/>
      <c r="M338" s="9" t="n"/>
      <c r="N338" s="9" t="n"/>
      <c r="O338" s="9" t="n"/>
      <c r="P338" s="11" t="n"/>
      <c r="Q338" s="8" t="n"/>
      <c r="R338" s="9" t="n"/>
      <c r="S338" s="9" t="n"/>
      <c r="T338" s="12">
        <f>IF(OR(B338&lt;&gt;"",E338&lt;&gt;""),IF(B338&lt;&gt;"",B338&amp;IF(E338&lt;&gt;""," ("&amp;TRIM(D338&amp;" "&amp;E338)&amp;")",""),TRIM(D338&amp;" "&amp;E338)),"")</f>
        <v/>
      </c>
      <c r="U338" s="12">
        <f>IF(NOT(OR(B338&lt;&gt;"",E338&lt;&gt;"")),"",IF(E338="","Sehr geehrte Damen und Herren,",IF(C338="Frau","Sehr geehrte Frau "&amp;E338&amp;",",IF(C338="Herr","Sehr geehrter Herr "&amp;E338&amp;",","Guten Tag "&amp;TRIM(D338&amp;" "&amp;E338)&amp;","))))</f>
        <v/>
      </c>
      <c r="V338" s="13">
        <f>IF(T338="","",COUNTIF(Kontakte!$B$6:$B$1505,T338))</f>
        <v/>
      </c>
      <c r="W338" s="14">
        <f>IF(N(V338)=0,"",SUMPRODUCT(MAX((Kontakte!$B$6:$B$1505=T338)*Kontakte!$A$6:$A$1505)))</f>
        <v/>
      </c>
      <c r="X338" s="12">
        <f>IF(T338="","",IF(COUNTIF(T$7:T$506,T338)&gt;1,"doppelt angelegt?",IF(L338="","",IF(ISERROR(FIND(".",L338,FIND("@",L338)+2)),"E-Mail prüfen",""))))</f>
        <v/>
      </c>
    </row>
    <row r="339">
      <c r="A339" s="8" t="n"/>
      <c r="B339" s="9" t="n"/>
      <c r="C339" s="10" t="n"/>
      <c r="D339" s="9" t="n"/>
      <c r="E339" s="9" t="n"/>
      <c r="F339" s="9" t="n"/>
      <c r="G339" s="10" t="n"/>
      <c r="H339" s="9" t="n"/>
      <c r="I339" s="9" t="n"/>
      <c r="J339" s="9" t="n"/>
      <c r="K339" s="9" t="n"/>
      <c r="L339" s="9" t="n"/>
      <c r="M339" s="9" t="n"/>
      <c r="N339" s="9" t="n"/>
      <c r="O339" s="9" t="n"/>
      <c r="P339" s="11" t="n"/>
      <c r="Q339" s="8" t="n"/>
      <c r="R339" s="9" t="n"/>
      <c r="S339" s="9" t="n"/>
      <c r="T339" s="12">
        <f>IF(OR(B339&lt;&gt;"",E339&lt;&gt;""),IF(B339&lt;&gt;"",B339&amp;IF(E339&lt;&gt;""," ("&amp;TRIM(D339&amp;" "&amp;E339)&amp;")",""),TRIM(D339&amp;" "&amp;E339)),"")</f>
        <v/>
      </c>
      <c r="U339" s="12">
        <f>IF(NOT(OR(B339&lt;&gt;"",E339&lt;&gt;"")),"",IF(E339="","Sehr geehrte Damen und Herren,",IF(C339="Frau","Sehr geehrte Frau "&amp;E339&amp;",",IF(C339="Herr","Sehr geehrter Herr "&amp;E339&amp;",","Guten Tag "&amp;TRIM(D339&amp;" "&amp;E339)&amp;","))))</f>
        <v/>
      </c>
      <c r="V339" s="13">
        <f>IF(T339="","",COUNTIF(Kontakte!$B$6:$B$1505,T339))</f>
        <v/>
      </c>
      <c r="W339" s="14">
        <f>IF(N(V339)=0,"",SUMPRODUCT(MAX((Kontakte!$B$6:$B$1505=T339)*Kontakte!$A$6:$A$1505)))</f>
        <v/>
      </c>
      <c r="X339" s="12">
        <f>IF(T339="","",IF(COUNTIF(T$7:T$506,T339)&gt;1,"doppelt angelegt?",IF(L339="","",IF(ISERROR(FIND(".",L339,FIND("@",L339)+2)),"E-Mail prüfen",""))))</f>
        <v/>
      </c>
    </row>
    <row r="340">
      <c r="A340" s="8" t="n"/>
      <c r="B340" s="9" t="n"/>
      <c r="C340" s="10" t="n"/>
      <c r="D340" s="9" t="n"/>
      <c r="E340" s="9" t="n"/>
      <c r="F340" s="9" t="n"/>
      <c r="G340" s="10" t="n"/>
      <c r="H340" s="9" t="n"/>
      <c r="I340" s="9" t="n"/>
      <c r="J340" s="9" t="n"/>
      <c r="K340" s="9" t="n"/>
      <c r="L340" s="9" t="n"/>
      <c r="M340" s="9" t="n"/>
      <c r="N340" s="9" t="n"/>
      <c r="O340" s="9" t="n"/>
      <c r="P340" s="11" t="n"/>
      <c r="Q340" s="8" t="n"/>
      <c r="R340" s="9" t="n"/>
      <c r="S340" s="9" t="n"/>
      <c r="T340" s="12">
        <f>IF(OR(B340&lt;&gt;"",E340&lt;&gt;""),IF(B340&lt;&gt;"",B340&amp;IF(E340&lt;&gt;""," ("&amp;TRIM(D340&amp;" "&amp;E340)&amp;")",""),TRIM(D340&amp;" "&amp;E340)),"")</f>
        <v/>
      </c>
      <c r="U340" s="12">
        <f>IF(NOT(OR(B340&lt;&gt;"",E340&lt;&gt;"")),"",IF(E340="","Sehr geehrte Damen und Herren,",IF(C340="Frau","Sehr geehrte Frau "&amp;E340&amp;",",IF(C340="Herr","Sehr geehrter Herr "&amp;E340&amp;",","Guten Tag "&amp;TRIM(D340&amp;" "&amp;E340)&amp;","))))</f>
        <v/>
      </c>
      <c r="V340" s="13">
        <f>IF(T340="","",COUNTIF(Kontakte!$B$6:$B$1505,T340))</f>
        <v/>
      </c>
      <c r="W340" s="14">
        <f>IF(N(V340)=0,"",SUMPRODUCT(MAX((Kontakte!$B$6:$B$1505=T340)*Kontakte!$A$6:$A$1505)))</f>
        <v/>
      </c>
      <c r="X340" s="12">
        <f>IF(T340="","",IF(COUNTIF(T$7:T$506,T340)&gt;1,"doppelt angelegt?",IF(L340="","",IF(ISERROR(FIND(".",L340,FIND("@",L340)+2)),"E-Mail prüfen",""))))</f>
        <v/>
      </c>
    </row>
    <row r="341">
      <c r="A341" s="8" t="n"/>
      <c r="B341" s="9" t="n"/>
      <c r="C341" s="10" t="n"/>
      <c r="D341" s="9" t="n"/>
      <c r="E341" s="9" t="n"/>
      <c r="F341" s="9" t="n"/>
      <c r="G341" s="10" t="n"/>
      <c r="H341" s="9" t="n"/>
      <c r="I341" s="9" t="n"/>
      <c r="J341" s="9" t="n"/>
      <c r="K341" s="9" t="n"/>
      <c r="L341" s="9" t="n"/>
      <c r="M341" s="9" t="n"/>
      <c r="N341" s="9" t="n"/>
      <c r="O341" s="9" t="n"/>
      <c r="P341" s="11" t="n"/>
      <c r="Q341" s="8" t="n"/>
      <c r="R341" s="9" t="n"/>
      <c r="S341" s="9" t="n"/>
      <c r="T341" s="12">
        <f>IF(OR(B341&lt;&gt;"",E341&lt;&gt;""),IF(B341&lt;&gt;"",B341&amp;IF(E341&lt;&gt;""," ("&amp;TRIM(D341&amp;" "&amp;E341)&amp;")",""),TRIM(D341&amp;" "&amp;E341)),"")</f>
        <v/>
      </c>
      <c r="U341" s="12">
        <f>IF(NOT(OR(B341&lt;&gt;"",E341&lt;&gt;"")),"",IF(E341="","Sehr geehrte Damen und Herren,",IF(C341="Frau","Sehr geehrte Frau "&amp;E341&amp;",",IF(C341="Herr","Sehr geehrter Herr "&amp;E341&amp;",","Guten Tag "&amp;TRIM(D341&amp;" "&amp;E341)&amp;","))))</f>
        <v/>
      </c>
      <c r="V341" s="13">
        <f>IF(T341="","",COUNTIF(Kontakte!$B$6:$B$1505,T341))</f>
        <v/>
      </c>
      <c r="W341" s="14">
        <f>IF(N(V341)=0,"",SUMPRODUCT(MAX((Kontakte!$B$6:$B$1505=T341)*Kontakte!$A$6:$A$1505)))</f>
        <v/>
      </c>
      <c r="X341" s="12">
        <f>IF(T341="","",IF(COUNTIF(T$7:T$506,T341)&gt;1,"doppelt angelegt?",IF(L341="","",IF(ISERROR(FIND(".",L341,FIND("@",L341)+2)),"E-Mail prüfen",""))))</f>
        <v/>
      </c>
    </row>
    <row r="342">
      <c r="A342" s="8" t="n"/>
      <c r="B342" s="9" t="n"/>
      <c r="C342" s="10" t="n"/>
      <c r="D342" s="9" t="n"/>
      <c r="E342" s="9" t="n"/>
      <c r="F342" s="9" t="n"/>
      <c r="G342" s="10" t="n"/>
      <c r="H342" s="9" t="n"/>
      <c r="I342" s="9" t="n"/>
      <c r="J342" s="9" t="n"/>
      <c r="K342" s="9" t="n"/>
      <c r="L342" s="9" t="n"/>
      <c r="M342" s="9" t="n"/>
      <c r="N342" s="9" t="n"/>
      <c r="O342" s="9" t="n"/>
      <c r="P342" s="11" t="n"/>
      <c r="Q342" s="8" t="n"/>
      <c r="R342" s="9" t="n"/>
      <c r="S342" s="9" t="n"/>
      <c r="T342" s="12">
        <f>IF(OR(B342&lt;&gt;"",E342&lt;&gt;""),IF(B342&lt;&gt;"",B342&amp;IF(E342&lt;&gt;""," ("&amp;TRIM(D342&amp;" "&amp;E342)&amp;")",""),TRIM(D342&amp;" "&amp;E342)),"")</f>
        <v/>
      </c>
      <c r="U342" s="12">
        <f>IF(NOT(OR(B342&lt;&gt;"",E342&lt;&gt;"")),"",IF(E342="","Sehr geehrte Damen und Herren,",IF(C342="Frau","Sehr geehrte Frau "&amp;E342&amp;",",IF(C342="Herr","Sehr geehrter Herr "&amp;E342&amp;",","Guten Tag "&amp;TRIM(D342&amp;" "&amp;E342)&amp;","))))</f>
        <v/>
      </c>
      <c r="V342" s="13">
        <f>IF(T342="","",COUNTIF(Kontakte!$B$6:$B$1505,T342))</f>
        <v/>
      </c>
      <c r="W342" s="14">
        <f>IF(N(V342)=0,"",SUMPRODUCT(MAX((Kontakte!$B$6:$B$1505=T342)*Kontakte!$A$6:$A$1505)))</f>
        <v/>
      </c>
      <c r="X342" s="12">
        <f>IF(T342="","",IF(COUNTIF(T$7:T$506,T342)&gt;1,"doppelt angelegt?",IF(L342="","",IF(ISERROR(FIND(".",L342,FIND("@",L342)+2)),"E-Mail prüfen",""))))</f>
        <v/>
      </c>
    </row>
    <row r="343">
      <c r="A343" s="8" t="n"/>
      <c r="B343" s="9" t="n"/>
      <c r="C343" s="10" t="n"/>
      <c r="D343" s="9" t="n"/>
      <c r="E343" s="9" t="n"/>
      <c r="F343" s="9" t="n"/>
      <c r="G343" s="10" t="n"/>
      <c r="H343" s="9" t="n"/>
      <c r="I343" s="9" t="n"/>
      <c r="J343" s="9" t="n"/>
      <c r="K343" s="9" t="n"/>
      <c r="L343" s="9" t="n"/>
      <c r="M343" s="9" t="n"/>
      <c r="N343" s="9" t="n"/>
      <c r="O343" s="9" t="n"/>
      <c r="P343" s="11" t="n"/>
      <c r="Q343" s="8" t="n"/>
      <c r="R343" s="9" t="n"/>
      <c r="S343" s="9" t="n"/>
      <c r="T343" s="12">
        <f>IF(OR(B343&lt;&gt;"",E343&lt;&gt;""),IF(B343&lt;&gt;"",B343&amp;IF(E343&lt;&gt;""," ("&amp;TRIM(D343&amp;" "&amp;E343)&amp;")",""),TRIM(D343&amp;" "&amp;E343)),"")</f>
        <v/>
      </c>
      <c r="U343" s="12">
        <f>IF(NOT(OR(B343&lt;&gt;"",E343&lt;&gt;"")),"",IF(E343="","Sehr geehrte Damen und Herren,",IF(C343="Frau","Sehr geehrte Frau "&amp;E343&amp;",",IF(C343="Herr","Sehr geehrter Herr "&amp;E343&amp;",","Guten Tag "&amp;TRIM(D343&amp;" "&amp;E343)&amp;","))))</f>
        <v/>
      </c>
      <c r="V343" s="13">
        <f>IF(T343="","",COUNTIF(Kontakte!$B$6:$B$1505,T343))</f>
        <v/>
      </c>
      <c r="W343" s="14">
        <f>IF(N(V343)=0,"",SUMPRODUCT(MAX((Kontakte!$B$6:$B$1505=T343)*Kontakte!$A$6:$A$1505)))</f>
        <v/>
      </c>
      <c r="X343" s="12">
        <f>IF(T343="","",IF(COUNTIF(T$7:T$506,T343)&gt;1,"doppelt angelegt?",IF(L343="","",IF(ISERROR(FIND(".",L343,FIND("@",L343)+2)),"E-Mail prüfen",""))))</f>
        <v/>
      </c>
    </row>
    <row r="344">
      <c r="A344" s="8" t="n"/>
      <c r="B344" s="9" t="n"/>
      <c r="C344" s="10" t="n"/>
      <c r="D344" s="9" t="n"/>
      <c r="E344" s="9" t="n"/>
      <c r="F344" s="9" t="n"/>
      <c r="G344" s="10" t="n"/>
      <c r="H344" s="9" t="n"/>
      <c r="I344" s="9" t="n"/>
      <c r="J344" s="9" t="n"/>
      <c r="K344" s="9" t="n"/>
      <c r="L344" s="9" t="n"/>
      <c r="M344" s="9" t="n"/>
      <c r="N344" s="9" t="n"/>
      <c r="O344" s="9" t="n"/>
      <c r="P344" s="11" t="n"/>
      <c r="Q344" s="8" t="n"/>
      <c r="R344" s="9" t="n"/>
      <c r="S344" s="9" t="n"/>
      <c r="T344" s="12">
        <f>IF(OR(B344&lt;&gt;"",E344&lt;&gt;""),IF(B344&lt;&gt;"",B344&amp;IF(E344&lt;&gt;""," ("&amp;TRIM(D344&amp;" "&amp;E344)&amp;")",""),TRIM(D344&amp;" "&amp;E344)),"")</f>
        <v/>
      </c>
      <c r="U344" s="12">
        <f>IF(NOT(OR(B344&lt;&gt;"",E344&lt;&gt;"")),"",IF(E344="","Sehr geehrte Damen und Herren,",IF(C344="Frau","Sehr geehrte Frau "&amp;E344&amp;",",IF(C344="Herr","Sehr geehrter Herr "&amp;E344&amp;",","Guten Tag "&amp;TRIM(D344&amp;" "&amp;E344)&amp;","))))</f>
        <v/>
      </c>
      <c r="V344" s="13">
        <f>IF(T344="","",COUNTIF(Kontakte!$B$6:$B$1505,T344))</f>
        <v/>
      </c>
      <c r="W344" s="14">
        <f>IF(N(V344)=0,"",SUMPRODUCT(MAX((Kontakte!$B$6:$B$1505=T344)*Kontakte!$A$6:$A$1505)))</f>
        <v/>
      </c>
      <c r="X344" s="12">
        <f>IF(T344="","",IF(COUNTIF(T$7:T$506,T344)&gt;1,"doppelt angelegt?",IF(L344="","",IF(ISERROR(FIND(".",L344,FIND("@",L344)+2)),"E-Mail prüfen",""))))</f>
        <v/>
      </c>
    </row>
    <row r="345">
      <c r="A345" s="8" t="n"/>
      <c r="B345" s="9" t="n"/>
      <c r="C345" s="10" t="n"/>
      <c r="D345" s="9" t="n"/>
      <c r="E345" s="9" t="n"/>
      <c r="F345" s="9" t="n"/>
      <c r="G345" s="10" t="n"/>
      <c r="H345" s="9" t="n"/>
      <c r="I345" s="9" t="n"/>
      <c r="J345" s="9" t="n"/>
      <c r="K345" s="9" t="n"/>
      <c r="L345" s="9" t="n"/>
      <c r="M345" s="9" t="n"/>
      <c r="N345" s="9" t="n"/>
      <c r="O345" s="9" t="n"/>
      <c r="P345" s="11" t="n"/>
      <c r="Q345" s="8" t="n"/>
      <c r="R345" s="9" t="n"/>
      <c r="S345" s="9" t="n"/>
      <c r="T345" s="12">
        <f>IF(OR(B345&lt;&gt;"",E345&lt;&gt;""),IF(B345&lt;&gt;"",B345&amp;IF(E345&lt;&gt;""," ("&amp;TRIM(D345&amp;" "&amp;E345)&amp;")",""),TRIM(D345&amp;" "&amp;E345)),"")</f>
        <v/>
      </c>
      <c r="U345" s="12">
        <f>IF(NOT(OR(B345&lt;&gt;"",E345&lt;&gt;"")),"",IF(E345="","Sehr geehrte Damen und Herren,",IF(C345="Frau","Sehr geehrte Frau "&amp;E345&amp;",",IF(C345="Herr","Sehr geehrter Herr "&amp;E345&amp;",","Guten Tag "&amp;TRIM(D345&amp;" "&amp;E345)&amp;","))))</f>
        <v/>
      </c>
      <c r="V345" s="13">
        <f>IF(T345="","",COUNTIF(Kontakte!$B$6:$B$1505,T345))</f>
        <v/>
      </c>
      <c r="W345" s="14">
        <f>IF(N(V345)=0,"",SUMPRODUCT(MAX((Kontakte!$B$6:$B$1505=T345)*Kontakte!$A$6:$A$1505)))</f>
        <v/>
      </c>
      <c r="X345" s="12">
        <f>IF(T345="","",IF(COUNTIF(T$7:T$506,T345)&gt;1,"doppelt angelegt?",IF(L345="","",IF(ISERROR(FIND(".",L345,FIND("@",L345)+2)),"E-Mail prüfen",""))))</f>
        <v/>
      </c>
    </row>
    <row r="346">
      <c r="A346" s="8" t="n"/>
      <c r="B346" s="9" t="n"/>
      <c r="C346" s="10" t="n"/>
      <c r="D346" s="9" t="n"/>
      <c r="E346" s="9" t="n"/>
      <c r="F346" s="9" t="n"/>
      <c r="G346" s="10" t="n"/>
      <c r="H346" s="9" t="n"/>
      <c r="I346" s="9" t="n"/>
      <c r="J346" s="9" t="n"/>
      <c r="K346" s="9" t="n"/>
      <c r="L346" s="9" t="n"/>
      <c r="M346" s="9" t="n"/>
      <c r="N346" s="9" t="n"/>
      <c r="O346" s="9" t="n"/>
      <c r="P346" s="11" t="n"/>
      <c r="Q346" s="8" t="n"/>
      <c r="R346" s="9" t="n"/>
      <c r="S346" s="9" t="n"/>
      <c r="T346" s="12">
        <f>IF(OR(B346&lt;&gt;"",E346&lt;&gt;""),IF(B346&lt;&gt;"",B346&amp;IF(E346&lt;&gt;""," ("&amp;TRIM(D346&amp;" "&amp;E346)&amp;")",""),TRIM(D346&amp;" "&amp;E346)),"")</f>
        <v/>
      </c>
      <c r="U346" s="12">
        <f>IF(NOT(OR(B346&lt;&gt;"",E346&lt;&gt;"")),"",IF(E346="","Sehr geehrte Damen und Herren,",IF(C346="Frau","Sehr geehrte Frau "&amp;E346&amp;",",IF(C346="Herr","Sehr geehrter Herr "&amp;E346&amp;",","Guten Tag "&amp;TRIM(D346&amp;" "&amp;E346)&amp;","))))</f>
        <v/>
      </c>
      <c r="V346" s="13">
        <f>IF(T346="","",COUNTIF(Kontakte!$B$6:$B$1505,T346))</f>
        <v/>
      </c>
      <c r="W346" s="14">
        <f>IF(N(V346)=0,"",SUMPRODUCT(MAX((Kontakte!$B$6:$B$1505=T346)*Kontakte!$A$6:$A$1505)))</f>
        <v/>
      </c>
      <c r="X346" s="12">
        <f>IF(T346="","",IF(COUNTIF(T$7:T$506,T346)&gt;1,"doppelt angelegt?",IF(L346="","",IF(ISERROR(FIND(".",L346,FIND("@",L346)+2)),"E-Mail prüfen",""))))</f>
        <v/>
      </c>
    </row>
    <row r="347">
      <c r="A347" s="8" t="n"/>
      <c r="B347" s="9" t="n"/>
      <c r="C347" s="10" t="n"/>
      <c r="D347" s="9" t="n"/>
      <c r="E347" s="9" t="n"/>
      <c r="F347" s="9" t="n"/>
      <c r="G347" s="10" t="n"/>
      <c r="H347" s="9" t="n"/>
      <c r="I347" s="9" t="n"/>
      <c r="J347" s="9" t="n"/>
      <c r="K347" s="9" t="n"/>
      <c r="L347" s="9" t="n"/>
      <c r="M347" s="9" t="n"/>
      <c r="N347" s="9" t="n"/>
      <c r="O347" s="9" t="n"/>
      <c r="P347" s="11" t="n"/>
      <c r="Q347" s="8" t="n"/>
      <c r="R347" s="9" t="n"/>
      <c r="S347" s="9" t="n"/>
      <c r="T347" s="12">
        <f>IF(OR(B347&lt;&gt;"",E347&lt;&gt;""),IF(B347&lt;&gt;"",B347&amp;IF(E347&lt;&gt;""," ("&amp;TRIM(D347&amp;" "&amp;E347)&amp;")",""),TRIM(D347&amp;" "&amp;E347)),"")</f>
        <v/>
      </c>
      <c r="U347" s="12">
        <f>IF(NOT(OR(B347&lt;&gt;"",E347&lt;&gt;"")),"",IF(E347="","Sehr geehrte Damen und Herren,",IF(C347="Frau","Sehr geehrte Frau "&amp;E347&amp;",",IF(C347="Herr","Sehr geehrter Herr "&amp;E347&amp;",","Guten Tag "&amp;TRIM(D347&amp;" "&amp;E347)&amp;","))))</f>
        <v/>
      </c>
      <c r="V347" s="13">
        <f>IF(T347="","",COUNTIF(Kontakte!$B$6:$B$1505,T347))</f>
        <v/>
      </c>
      <c r="W347" s="14">
        <f>IF(N(V347)=0,"",SUMPRODUCT(MAX((Kontakte!$B$6:$B$1505=T347)*Kontakte!$A$6:$A$1505)))</f>
        <v/>
      </c>
      <c r="X347" s="12">
        <f>IF(T347="","",IF(COUNTIF(T$7:T$506,T347)&gt;1,"doppelt angelegt?",IF(L347="","",IF(ISERROR(FIND(".",L347,FIND("@",L347)+2)),"E-Mail prüfen",""))))</f>
        <v/>
      </c>
    </row>
    <row r="348">
      <c r="A348" s="8" t="n"/>
      <c r="B348" s="9" t="n"/>
      <c r="C348" s="10" t="n"/>
      <c r="D348" s="9" t="n"/>
      <c r="E348" s="9" t="n"/>
      <c r="F348" s="9" t="n"/>
      <c r="G348" s="10" t="n"/>
      <c r="H348" s="9" t="n"/>
      <c r="I348" s="9" t="n"/>
      <c r="J348" s="9" t="n"/>
      <c r="K348" s="9" t="n"/>
      <c r="L348" s="9" t="n"/>
      <c r="M348" s="9" t="n"/>
      <c r="N348" s="9" t="n"/>
      <c r="O348" s="9" t="n"/>
      <c r="P348" s="11" t="n"/>
      <c r="Q348" s="8" t="n"/>
      <c r="R348" s="9" t="n"/>
      <c r="S348" s="9" t="n"/>
      <c r="T348" s="12">
        <f>IF(OR(B348&lt;&gt;"",E348&lt;&gt;""),IF(B348&lt;&gt;"",B348&amp;IF(E348&lt;&gt;""," ("&amp;TRIM(D348&amp;" "&amp;E348)&amp;")",""),TRIM(D348&amp;" "&amp;E348)),"")</f>
        <v/>
      </c>
      <c r="U348" s="12">
        <f>IF(NOT(OR(B348&lt;&gt;"",E348&lt;&gt;"")),"",IF(E348="","Sehr geehrte Damen und Herren,",IF(C348="Frau","Sehr geehrte Frau "&amp;E348&amp;",",IF(C348="Herr","Sehr geehrter Herr "&amp;E348&amp;",","Guten Tag "&amp;TRIM(D348&amp;" "&amp;E348)&amp;","))))</f>
        <v/>
      </c>
      <c r="V348" s="13">
        <f>IF(T348="","",COUNTIF(Kontakte!$B$6:$B$1505,T348))</f>
        <v/>
      </c>
      <c r="W348" s="14">
        <f>IF(N(V348)=0,"",SUMPRODUCT(MAX((Kontakte!$B$6:$B$1505=T348)*Kontakte!$A$6:$A$1505)))</f>
        <v/>
      </c>
      <c r="X348" s="12">
        <f>IF(T348="","",IF(COUNTIF(T$7:T$506,T348)&gt;1,"doppelt angelegt?",IF(L348="","",IF(ISERROR(FIND(".",L348,FIND("@",L348)+2)),"E-Mail prüfen",""))))</f>
        <v/>
      </c>
    </row>
    <row r="349">
      <c r="A349" s="8" t="n"/>
      <c r="B349" s="9" t="n"/>
      <c r="C349" s="10" t="n"/>
      <c r="D349" s="9" t="n"/>
      <c r="E349" s="9" t="n"/>
      <c r="F349" s="9" t="n"/>
      <c r="G349" s="10" t="n"/>
      <c r="H349" s="9" t="n"/>
      <c r="I349" s="9" t="n"/>
      <c r="J349" s="9" t="n"/>
      <c r="K349" s="9" t="n"/>
      <c r="L349" s="9" t="n"/>
      <c r="M349" s="9" t="n"/>
      <c r="N349" s="9" t="n"/>
      <c r="O349" s="9" t="n"/>
      <c r="P349" s="11" t="n"/>
      <c r="Q349" s="8" t="n"/>
      <c r="R349" s="9" t="n"/>
      <c r="S349" s="9" t="n"/>
      <c r="T349" s="12">
        <f>IF(OR(B349&lt;&gt;"",E349&lt;&gt;""),IF(B349&lt;&gt;"",B349&amp;IF(E349&lt;&gt;""," ("&amp;TRIM(D349&amp;" "&amp;E349)&amp;")",""),TRIM(D349&amp;" "&amp;E349)),"")</f>
        <v/>
      </c>
      <c r="U349" s="12">
        <f>IF(NOT(OR(B349&lt;&gt;"",E349&lt;&gt;"")),"",IF(E349="","Sehr geehrte Damen und Herren,",IF(C349="Frau","Sehr geehrte Frau "&amp;E349&amp;",",IF(C349="Herr","Sehr geehrter Herr "&amp;E349&amp;",","Guten Tag "&amp;TRIM(D349&amp;" "&amp;E349)&amp;","))))</f>
        <v/>
      </c>
      <c r="V349" s="13">
        <f>IF(T349="","",COUNTIF(Kontakte!$B$6:$B$1505,T349))</f>
        <v/>
      </c>
      <c r="W349" s="14">
        <f>IF(N(V349)=0,"",SUMPRODUCT(MAX((Kontakte!$B$6:$B$1505=T349)*Kontakte!$A$6:$A$1505)))</f>
        <v/>
      </c>
      <c r="X349" s="12">
        <f>IF(T349="","",IF(COUNTIF(T$7:T$506,T349)&gt;1,"doppelt angelegt?",IF(L349="","",IF(ISERROR(FIND(".",L349,FIND("@",L349)+2)),"E-Mail prüfen",""))))</f>
        <v/>
      </c>
    </row>
    <row r="350">
      <c r="A350" s="8" t="n"/>
      <c r="B350" s="9" t="n"/>
      <c r="C350" s="10" t="n"/>
      <c r="D350" s="9" t="n"/>
      <c r="E350" s="9" t="n"/>
      <c r="F350" s="9" t="n"/>
      <c r="G350" s="10" t="n"/>
      <c r="H350" s="9" t="n"/>
      <c r="I350" s="9" t="n"/>
      <c r="J350" s="9" t="n"/>
      <c r="K350" s="9" t="n"/>
      <c r="L350" s="9" t="n"/>
      <c r="M350" s="9" t="n"/>
      <c r="N350" s="9" t="n"/>
      <c r="O350" s="9" t="n"/>
      <c r="P350" s="11" t="n"/>
      <c r="Q350" s="8" t="n"/>
      <c r="R350" s="9" t="n"/>
      <c r="S350" s="9" t="n"/>
      <c r="T350" s="12">
        <f>IF(OR(B350&lt;&gt;"",E350&lt;&gt;""),IF(B350&lt;&gt;"",B350&amp;IF(E350&lt;&gt;""," ("&amp;TRIM(D350&amp;" "&amp;E350)&amp;")",""),TRIM(D350&amp;" "&amp;E350)),"")</f>
        <v/>
      </c>
      <c r="U350" s="12">
        <f>IF(NOT(OR(B350&lt;&gt;"",E350&lt;&gt;"")),"",IF(E350="","Sehr geehrte Damen und Herren,",IF(C350="Frau","Sehr geehrte Frau "&amp;E350&amp;",",IF(C350="Herr","Sehr geehrter Herr "&amp;E350&amp;",","Guten Tag "&amp;TRIM(D350&amp;" "&amp;E350)&amp;","))))</f>
        <v/>
      </c>
      <c r="V350" s="13">
        <f>IF(T350="","",COUNTIF(Kontakte!$B$6:$B$1505,T350))</f>
        <v/>
      </c>
      <c r="W350" s="14">
        <f>IF(N(V350)=0,"",SUMPRODUCT(MAX((Kontakte!$B$6:$B$1505=T350)*Kontakte!$A$6:$A$1505)))</f>
        <v/>
      </c>
      <c r="X350" s="12">
        <f>IF(T350="","",IF(COUNTIF(T$7:T$506,T350)&gt;1,"doppelt angelegt?",IF(L350="","",IF(ISERROR(FIND(".",L350,FIND("@",L350)+2)),"E-Mail prüfen",""))))</f>
        <v/>
      </c>
    </row>
    <row r="351">
      <c r="A351" s="8" t="n"/>
      <c r="B351" s="9" t="n"/>
      <c r="C351" s="10" t="n"/>
      <c r="D351" s="9" t="n"/>
      <c r="E351" s="9" t="n"/>
      <c r="F351" s="9" t="n"/>
      <c r="G351" s="10" t="n"/>
      <c r="H351" s="9" t="n"/>
      <c r="I351" s="9" t="n"/>
      <c r="J351" s="9" t="n"/>
      <c r="K351" s="9" t="n"/>
      <c r="L351" s="9" t="n"/>
      <c r="M351" s="9" t="n"/>
      <c r="N351" s="9" t="n"/>
      <c r="O351" s="9" t="n"/>
      <c r="P351" s="11" t="n"/>
      <c r="Q351" s="8" t="n"/>
      <c r="R351" s="9" t="n"/>
      <c r="S351" s="9" t="n"/>
      <c r="T351" s="12">
        <f>IF(OR(B351&lt;&gt;"",E351&lt;&gt;""),IF(B351&lt;&gt;"",B351&amp;IF(E351&lt;&gt;""," ("&amp;TRIM(D351&amp;" "&amp;E351)&amp;")",""),TRIM(D351&amp;" "&amp;E351)),"")</f>
        <v/>
      </c>
      <c r="U351" s="12">
        <f>IF(NOT(OR(B351&lt;&gt;"",E351&lt;&gt;"")),"",IF(E351="","Sehr geehrte Damen und Herren,",IF(C351="Frau","Sehr geehrte Frau "&amp;E351&amp;",",IF(C351="Herr","Sehr geehrter Herr "&amp;E351&amp;",","Guten Tag "&amp;TRIM(D351&amp;" "&amp;E351)&amp;","))))</f>
        <v/>
      </c>
      <c r="V351" s="13">
        <f>IF(T351="","",COUNTIF(Kontakte!$B$6:$B$1505,T351))</f>
        <v/>
      </c>
      <c r="W351" s="14">
        <f>IF(N(V351)=0,"",SUMPRODUCT(MAX((Kontakte!$B$6:$B$1505=T351)*Kontakte!$A$6:$A$1505)))</f>
        <v/>
      </c>
      <c r="X351" s="12">
        <f>IF(T351="","",IF(COUNTIF(T$7:T$506,T351)&gt;1,"doppelt angelegt?",IF(L351="","",IF(ISERROR(FIND(".",L351,FIND("@",L351)+2)),"E-Mail prüfen",""))))</f>
        <v/>
      </c>
    </row>
    <row r="352">
      <c r="A352" s="8" t="n"/>
      <c r="B352" s="9" t="n"/>
      <c r="C352" s="10" t="n"/>
      <c r="D352" s="9" t="n"/>
      <c r="E352" s="9" t="n"/>
      <c r="F352" s="9" t="n"/>
      <c r="G352" s="10" t="n"/>
      <c r="H352" s="9" t="n"/>
      <c r="I352" s="9" t="n"/>
      <c r="J352" s="9" t="n"/>
      <c r="K352" s="9" t="n"/>
      <c r="L352" s="9" t="n"/>
      <c r="M352" s="9" t="n"/>
      <c r="N352" s="9" t="n"/>
      <c r="O352" s="9" t="n"/>
      <c r="P352" s="11" t="n"/>
      <c r="Q352" s="8" t="n"/>
      <c r="R352" s="9" t="n"/>
      <c r="S352" s="9" t="n"/>
      <c r="T352" s="12">
        <f>IF(OR(B352&lt;&gt;"",E352&lt;&gt;""),IF(B352&lt;&gt;"",B352&amp;IF(E352&lt;&gt;""," ("&amp;TRIM(D352&amp;" "&amp;E352)&amp;")",""),TRIM(D352&amp;" "&amp;E352)),"")</f>
        <v/>
      </c>
      <c r="U352" s="12">
        <f>IF(NOT(OR(B352&lt;&gt;"",E352&lt;&gt;"")),"",IF(E352="","Sehr geehrte Damen und Herren,",IF(C352="Frau","Sehr geehrte Frau "&amp;E352&amp;",",IF(C352="Herr","Sehr geehrter Herr "&amp;E352&amp;",","Guten Tag "&amp;TRIM(D352&amp;" "&amp;E352)&amp;","))))</f>
        <v/>
      </c>
      <c r="V352" s="13">
        <f>IF(T352="","",COUNTIF(Kontakte!$B$6:$B$1505,T352))</f>
        <v/>
      </c>
      <c r="W352" s="14">
        <f>IF(N(V352)=0,"",SUMPRODUCT(MAX((Kontakte!$B$6:$B$1505=T352)*Kontakte!$A$6:$A$1505)))</f>
        <v/>
      </c>
      <c r="X352" s="12">
        <f>IF(T352="","",IF(COUNTIF(T$7:T$506,T352)&gt;1,"doppelt angelegt?",IF(L352="","",IF(ISERROR(FIND(".",L352,FIND("@",L352)+2)),"E-Mail prüfen",""))))</f>
        <v/>
      </c>
    </row>
    <row r="353">
      <c r="A353" s="8" t="n"/>
      <c r="B353" s="9" t="n"/>
      <c r="C353" s="10" t="n"/>
      <c r="D353" s="9" t="n"/>
      <c r="E353" s="9" t="n"/>
      <c r="F353" s="9" t="n"/>
      <c r="G353" s="10" t="n"/>
      <c r="H353" s="9" t="n"/>
      <c r="I353" s="9" t="n"/>
      <c r="J353" s="9" t="n"/>
      <c r="K353" s="9" t="n"/>
      <c r="L353" s="9" t="n"/>
      <c r="M353" s="9" t="n"/>
      <c r="N353" s="9" t="n"/>
      <c r="O353" s="9" t="n"/>
      <c r="P353" s="11" t="n"/>
      <c r="Q353" s="8" t="n"/>
      <c r="R353" s="9" t="n"/>
      <c r="S353" s="9" t="n"/>
      <c r="T353" s="12">
        <f>IF(OR(B353&lt;&gt;"",E353&lt;&gt;""),IF(B353&lt;&gt;"",B353&amp;IF(E353&lt;&gt;""," ("&amp;TRIM(D353&amp;" "&amp;E353)&amp;")",""),TRIM(D353&amp;" "&amp;E353)),"")</f>
        <v/>
      </c>
      <c r="U353" s="12">
        <f>IF(NOT(OR(B353&lt;&gt;"",E353&lt;&gt;"")),"",IF(E353="","Sehr geehrte Damen und Herren,",IF(C353="Frau","Sehr geehrte Frau "&amp;E353&amp;",",IF(C353="Herr","Sehr geehrter Herr "&amp;E353&amp;",","Guten Tag "&amp;TRIM(D353&amp;" "&amp;E353)&amp;","))))</f>
        <v/>
      </c>
      <c r="V353" s="13">
        <f>IF(T353="","",COUNTIF(Kontakte!$B$6:$B$1505,T353))</f>
        <v/>
      </c>
      <c r="W353" s="14">
        <f>IF(N(V353)=0,"",SUMPRODUCT(MAX((Kontakte!$B$6:$B$1505=T353)*Kontakte!$A$6:$A$1505)))</f>
        <v/>
      </c>
      <c r="X353" s="12">
        <f>IF(T353="","",IF(COUNTIF(T$7:T$506,T353)&gt;1,"doppelt angelegt?",IF(L353="","",IF(ISERROR(FIND(".",L353,FIND("@",L353)+2)),"E-Mail prüfen",""))))</f>
        <v/>
      </c>
    </row>
    <row r="354">
      <c r="A354" s="8" t="n"/>
      <c r="B354" s="9" t="n"/>
      <c r="C354" s="10" t="n"/>
      <c r="D354" s="9" t="n"/>
      <c r="E354" s="9" t="n"/>
      <c r="F354" s="9" t="n"/>
      <c r="G354" s="10" t="n"/>
      <c r="H354" s="9" t="n"/>
      <c r="I354" s="9" t="n"/>
      <c r="J354" s="9" t="n"/>
      <c r="K354" s="9" t="n"/>
      <c r="L354" s="9" t="n"/>
      <c r="M354" s="9" t="n"/>
      <c r="N354" s="9" t="n"/>
      <c r="O354" s="9" t="n"/>
      <c r="P354" s="11" t="n"/>
      <c r="Q354" s="8" t="n"/>
      <c r="R354" s="9" t="n"/>
      <c r="S354" s="9" t="n"/>
      <c r="T354" s="12">
        <f>IF(OR(B354&lt;&gt;"",E354&lt;&gt;""),IF(B354&lt;&gt;"",B354&amp;IF(E354&lt;&gt;""," ("&amp;TRIM(D354&amp;" "&amp;E354)&amp;")",""),TRIM(D354&amp;" "&amp;E354)),"")</f>
        <v/>
      </c>
      <c r="U354" s="12">
        <f>IF(NOT(OR(B354&lt;&gt;"",E354&lt;&gt;"")),"",IF(E354="","Sehr geehrte Damen und Herren,",IF(C354="Frau","Sehr geehrte Frau "&amp;E354&amp;",",IF(C354="Herr","Sehr geehrter Herr "&amp;E354&amp;",","Guten Tag "&amp;TRIM(D354&amp;" "&amp;E354)&amp;","))))</f>
        <v/>
      </c>
      <c r="V354" s="13">
        <f>IF(T354="","",COUNTIF(Kontakte!$B$6:$B$1505,T354))</f>
        <v/>
      </c>
      <c r="W354" s="14">
        <f>IF(N(V354)=0,"",SUMPRODUCT(MAX((Kontakte!$B$6:$B$1505=T354)*Kontakte!$A$6:$A$1505)))</f>
        <v/>
      </c>
      <c r="X354" s="12">
        <f>IF(T354="","",IF(COUNTIF(T$7:T$506,T354)&gt;1,"doppelt angelegt?",IF(L354="","",IF(ISERROR(FIND(".",L354,FIND("@",L354)+2)),"E-Mail prüfen",""))))</f>
        <v/>
      </c>
    </row>
    <row r="355">
      <c r="A355" s="8" t="n"/>
      <c r="B355" s="9" t="n"/>
      <c r="C355" s="10" t="n"/>
      <c r="D355" s="9" t="n"/>
      <c r="E355" s="9" t="n"/>
      <c r="F355" s="9" t="n"/>
      <c r="G355" s="10" t="n"/>
      <c r="H355" s="9" t="n"/>
      <c r="I355" s="9" t="n"/>
      <c r="J355" s="9" t="n"/>
      <c r="K355" s="9" t="n"/>
      <c r="L355" s="9" t="n"/>
      <c r="M355" s="9" t="n"/>
      <c r="N355" s="9" t="n"/>
      <c r="O355" s="9" t="n"/>
      <c r="P355" s="11" t="n"/>
      <c r="Q355" s="8" t="n"/>
      <c r="R355" s="9" t="n"/>
      <c r="S355" s="9" t="n"/>
      <c r="T355" s="12">
        <f>IF(OR(B355&lt;&gt;"",E355&lt;&gt;""),IF(B355&lt;&gt;"",B355&amp;IF(E355&lt;&gt;""," ("&amp;TRIM(D355&amp;" "&amp;E355)&amp;")",""),TRIM(D355&amp;" "&amp;E355)),"")</f>
        <v/>
      </c>
      <c r="U355" s="12">
        <f>IF(NOT(OR(B355&lt;&gt;"",E355&lt;&gt;"")),"",IF(E355="","Sehr geehrte Damen und Herren,",IF(C355="Frau","Sehr geehrte Frau "&amp;E355&amp;",",IF(C355="Herr","Sehr geehrter Herr "&amp;E355&amp;",","Guten Tag "&amp;TRIM(D355&amp;" "&amp;E355)&amp;","))))</f>
        <v/>
      </c>
      <c r="V355" s="13">
        <f>IF(T355="","",COUNTIF(Kontakte!$B$6:$B$1505,T355))</f>
        <v/>
      </c>
      <c r="W355" s="14">
        <f>IF(N(V355)=0,"",SUMPRODUCT(MAX((Kontakte!$B$6:$B$1505=T355)*Kontakte!$A$6:$A$1505)))</f>
        <v/>
      </c>
      <c r="X355" s="12">
        <f>IF(T355="","",IF(COUNTIF(T$7:T$506,T355)&gt;1,"doppelt angelegt?",IF(L355="","",IF(ISERROR(FIND(".",L355,FIND("@",L355)+2)),"E-Mail prüfen",""))))</f>
        <v/>
      </c>
    </row>
    <row r="356">
      <c r="A356" s="8" t="n"/>
      <c r="B356" s="9" t="n"/>
      <c r="C356" s="10" t="n"/>
      <c r="D356" s="9" t="n"/>
      <c r="E356" s="9" t="n"/>
      <c r="F356" s="9" t="n"/>
      <c r="G356" s="10" t="n"/>
      <c r="H356" s="9" t="n"/>
      <c r="I356" s="9" t="n"/>
      <c r="J356" s="9" t="n"/>
      <c r="K356" s="9" t="n"/>
      <c r="L356" s="9" t="n"/>
      <c r="M356" s="9" t="n"/>
      <c r="N356" s="9" t="n"/>
      <c r="O356" s="9" t="n"/>
      <c r="P356" s="11" t="n"/>
      <c r="Q356" s="8" t="n"/>
      <c r="R356" s="9" t="n"/>
      <c r="S356" s="9" t="n"/>
      <c r="T356" s="12">
        <f>IF(OR(B356&lt;&gt;"",E356&lt;&gt;""),IF(B356&lt;&gt;"",B356&amp;IF(E356&lt;&gt;""," ("&amp;TRIM(D356&amp;" "&amp;E356)&amp;")",""),TRIM(D356&amp;" "&amp;E356)),"")</f>
        <v/>
      </c>
      <c r="U356" s="12">
        <f>IF(NOT(OR(B356&lt;&gt;"",E356&lt;&gt;"")),"",IF(E356="","Sehr geehrte Damen und Herren,",IF(C356="Frau","Sehr geehrte Frau "&amp;E356&amp;",",IF(C356="Herr","Sehr geehrter Herr "&amp;E356&amp;",","Guten Tag "&amp;TRIM(D356&amp;" "&amp;E356)&amp;","))))</f>
        <v/>
      </c>
      <c r="V356" s="13">
        <f>IF(T356="","",COUNTIF(Kontakte!$B$6:$B$1505,T356))</f>
        <v/>
      </c>
      <c r="W356" s="14">
        <f>IF(N(V356)=0,"",SUMPRODUCT(MAX((Kontakte!$B$6:$B$1505=T356)*Kontakte!$A$6:$A$1505)))</f>
        <v/>
      </c>
      <c r="X356" s="12">
        <f>IF(T356="","",IF(COUNTIF(T$7:T$506,T356)&gt;1,"doppelt angelegt?",IF(L356="","",IF(ISERROR(FIND(".",L356,FIND("@",L356)+2)),"E-Mail prüfen",""))))</f>
        <v/>
      </c>
    </row>
    <row r="357">
      <c r="A357" s="8" t="n"/>
      <c r="B357" s="9" t="n"/>
      <c r="C357" s="10" t="n"/>
      <c r="D357" s="9" t="n"/>
      <c r="E357" s="9" t="n"/>
      <c r="F357" s="9" t="n"/>
      <c r="G357" s="10" t="n"/>
      <c r="H357" s="9" t="n"/>
      <c r="I357" s="9" t="n"/>
      <c r="J357" s="9" t="n"/>
      <c r="K357" s="9" t="n"/>
      <c r="L357" s="9" t="n"/>
      <c r="M357" s="9" t="n"/>
      <c r="N357" s="9" t="n"/>
      <c r="O357" s="9" t="n"/>
      <c r="P357" s="11" t="n"/>
      <c r="Q357" s="8" t="n"/>
      <c r="R357" s="9" t="n"/>
      <c r="S357" s="9" t="n"/>
      <c r="T357" s="12">
        <f>IF(OR(B357&lt;&gt;"",E357&lt;&gt;""),IF(B357&lt;&gt;"",B357&amp;IF(E357&lt;&gt;""," ("&amp;TRIM(D357&amp;" "&amp;E357)&amp;")",""),TRIM(D357&amp;" "&amp;E357)),"")</f>
        <v/>
      </c>
      <c r="U357" s="12">
        <f>IF(NOT(OR(B357&lt;&gt;"",E357&lt;&gt;"")),"",IF(E357="","Sehr geehrte Damen und Herren,",IF(C357="Frau","Sehr geehrte Frau "&amp;E357&amp;",",IF(C357="Herr","Sehr geehrter Herr "&amp;E357&amp;",","Guten Tag "&amp;TRIM(D357&amp;" "&amp;E357)&amp;","))))</f>
        <v/>
      </c>
      <c r="V357" s="13">
        <f>IF(T357="","",COUNTIF(Kontakte!$B$6:$B$1505,T357))</f>
        <v/>
      </c>
      <c r="W357" s="14">
        <f>IF(N(V357)=0,"",SUMPRODUCT(MAX((Kontakte!$B$6:$B$1505=T357)*Kontakte!$A$6:$A$1505)))</f>
        <v/>
      </c>
      <c r="X357" s="12">
        <f>IF(T357="","",IF(COUNTIF(T$7:T$506,T357)&gt;1,"doppelt angelegt?",IF(L357="","",IF(ISERROR(FIND(".",L357,FIND("@",L357)+2)),"E-Mail prüfen",""))))</f>
        <v/>
      </c>
    </row>
    <row r="358">
      <c r="A358" s="8" t="n"/>
      <c r="B358" s="9" t="n"/>
      <c r="C358" s="10" t="n"/>
      <c r="D358" s="9" t="n"/>
      <c r="E358" s="9" t="n"/>
      <c r="F358" s="9" t="n"/>
      <c r="G358" s="10" t="n"/>
      <c r="H358" s="9" t="n"/>
      <c r="I358" s="9" t="n"/>
      <c r="J358" s="9" t="n"/>
      <c r="K358" s="9" t="n"/>
      <c r="L358" s="9" t="n"/>
      <c r="M358" s="9" t="n"/>
      <c r="N358" s="9" t="n"/>
      <c r="O358" s="9" t="n"/>
      <c r="P358" s="11" t="n"/>
      <c r="Q358" s="8" t="n"/>
      <c r="R358" s="9" t="n"/>
      <c r="S358" s="9" t="n"/>
      <c r="T358" s="12">
        <f>IF(OR(B358&lt;&gt;"",E358&lt;&gt;""),IF(B358&lt;&gt;"",B358&amp;IF(E358&lt;&gt;""," ("&amp;TRIM(D358&amp;" "&amp;E358)&amp;")",""),TRIM(D358&amp;" "&amp;E358)),"")</f>
        <v/>
      </c>
      <c r="U358" s="12">
        <f>IF(NOT(OR(B358&lt;&gt;"",E358&lt;&gt;"")),"",IF(E358="","Sehr geehrte Damen und Herren,",IF(C358="Frau","Sehr geehrte Frau "&amp;E358&amp;",",IF(C358="Herr","Sehr geehrter Herr "&amp;E358&amp;",","Guten Tag "&amp;TRIM(D358&amp;" "&amp;E358)&amp;","))))</f>
        <v/>
      </c>
      <c r="V358" s="13">
        <f>IF(T358="","",COUNTIF(Kontakte!$B$6:$B$1505,T358))</f>
        <v/>
      </c>
      <c r="W358" s="14">
        <f>IF(N(V358)=0,"",SUMPRODUCT(MAX((Kontakte!$B$6:$B$1505=T358)*Kontakte!$A$6:$A$1505)))</f>
        <v/>
      </c>
      <c r="X358" s="12">
        <f>IF(T358="","",IF(COUNTIF(T$7:T$506,T358)&gt;1,"doppelt angelegt?",IF(L358="","",IF(ISERROR(FIND(".",L358,FIND("@",L358)+2)),"E-Mail prüfen",""))))</f>
        <v/>
      </c>
    </row>
    <row r="359">
      <c r="A359" s="8" t="n"/>
      <c r="B359" s="9" t="n"/>
      <c r="C359" s="10" t="n"/>
      <c r="D359" s="9" t="n"/>
      <c r="E359" s="9" t="n"/>
      <c r="F359" s="9" t="n"/>
      <c r="G359" s="10" t="n"/>
      <c r="H359" s="9" t="n"/>
      <c r="I359" s="9" t="n"/>
      <c r="J359" s="9" t="n"/>
      <c r="K359" s="9" t="n"/>
      <c r="L359" s="9" t="n"/>
      <c r="M359" s="9" t="n"/>
      <c r="N359" s="9" t="n"/>
      <c r="O359" s="9" t="n"/>
      <c r="P359" s="11" t="n"/>
      <c r="Q359" s="8" t="n"/>
      <c r="R359" s="9" t="n"/>
      <c r="S359" s="9" t="n"/>
      <c r="T359" s="12">
        <f>IF(OR(B359&lt;&gt;"",E359&lt;&gt;""),IF(B359&lt;&gt;"",B359&amp;IF(E359&lt;&gt;""," ("&amp;TRIM(D359&amp;" "&amp;E359)&amp;")",""),TRIM(D359&amp;" "&amp;E359)),"")</f>
        <v/>
      </c>
      <c r="U359" s="12">
        <f>IF(NOT(OR(B359&lt;&gt;"",E359&lt;&gt;"")),"",IF(E359="","Sehr geehrte Damen und Herren,",IF(C359="Frau","Sehr geehrte Frau "&amp;E359&amp;",",IF(C359="Herr","Sehr geehrter Herr "&amp;E359&amp;",","Guten Tag "&amp;TRIM(D359&amp;" "&amp;E359)&amp;","))))</f>
        <v/>
      </c>
      <c r="V359" s="13">
        <f>IF(T359="","",COUNTIF(Kontakte!$B$6:$B$1505,T359))</f>
        <v/>
      </c>
      <c r="W359" s="14">
        <f>IF(N(V359)=0,"",SUMPRODUCT(MAX((Kontakte!$B$6:$B$1505=T359)*Kontakte!$A$6:$A$1505)))</f>
        <v/>
      </c>
      <c r="X359" s="12">
        <f>IF(T359="","",IF(COUNTIF(T$7:T$506,T359)&gt;1,"doppelt angelegt?",IF(L359="","",IF(ISERROR(FIND(".",L359,FIND("@",L359)+2)),"E-Mail prüfen",""))))</f>
        <v/>
      </c>
    </row>
    <row r="360">
      <c r="A360" s="8" t="n"/>
      <c r="B360" s="9" t="n"/>
      <c r="C360" s="10" t="n"/>
      <c r="D360" s="9" t="n"/>
      <c r="E360" s="9" t="n"/>
      <c r="F360" s="9" t="n"/>
      <c r="G360" s="10" t="n"/>
      <c r="H360" s="9" t="n"/>
      <c r="I360" s="9" t="n"/>
      <c r="J360" s="9" t="n"/>
      <c r="K360" s="9" t="n"/>
      <c r="L360" s="9" t="n"/>
      <c r="M360" s="9" t="n"/>
      <c r="N360" s="9" t="n"/>
      <c r="O360" s="9" t="n"/>
      <c r="P360" s="11" t="n"/>
      <c r="Q360" s="8" t="n"/>
      <c r="R360" s="9" t="n"/>
      <c r="S360" s="9" t="n"/>
      <c r="T360" s="12">
        <f>IF(OR(B360&lt;&gt;"",E360&lt;&gt;""),IF(B360&lt;&gt;"",B360&amp;IF(E360&lt;&gt;""," ("&amp;TRIM(D360&amp;" "&amp;E360)&amp;")",""),TRIM(D360&amp;" "&amp;E360)),"")</f>
        <v/>
      </c>
      <c r="U360" s="12">
        <f>IF(NOT(OR(B360&lt;&gt;"",E360&lt;&gt;"")),"",IF(E360="","Sehr geehrte Damen und Herren,",IF(C360="Frau","Sehr geehrte Frau "&amp;E360&amp;",",IF(C360="Herr","Sehr geehrter Herr "&amp;E360&amp;",","Guten Tag "&amp;TRIM(D360&amp;" "&amp;E360)&amp;","))))</f>
        <v/>
      </c>
      <c r="V360" s="13">
        <f>IF(T360="","",COUNTIF(Kontakte!$B$6:$B$1505,T360))</f>
        <v/>
      </c>
      <c r="W360" s="14">
        <f>IF(N(V360)=0,"",SUMPRODUCT(MAX((Kontakte!$B$6:$B$1505=T360)*Kontakte!$A$6:$A$1505)))</f>
        <v/>
      </c>
      <c r="X360" s="12">
        <f>IF(T360="","",IF(COUNTIF(T$7:T$506,T360)&gt;1,"doppelt angelegt?",IF(L360="","",IF(ISERROR(FIND(".",L360,FIND("@",L360)+2)),"E-Mail prüfen",""))))</f>
        <v/>
      </c>
    </row>
    <row r="361">
      <c r="A361" s="8" t="n"/>
      <c r="B361" s="9" t="n"/>
      <c r="C361" s="10" t="n"/>
      <c r="D361" s="9" t="n"/>
      <c r="E361" s="9" t="n"/>
      <c r="F361" s="9" t="n"/>
      <c r="G361" s="10" t="n"/>
      <c r="H361" s="9" t="n"/>
      <c r="I361" s="9" t="n"/>
      <c r="J361" s="9" t="n"/>
      <c r="K361" s="9" t="n"/>
      <c r="L361" s="9" t="n"/>
      <c r="M361" s="9" t="n"/>
      <c r="N361" s="9" t="n"/>
      <c r="O361" s="9" t="n"/>
      <c r="P361" s="11" t="n"/>
      <c r="Q361" s="8" t="n"/>
      <c r="R361" s="9" t="n"/>
      <c r="S361" s="9" t="n"/>
      <c r="T361" s="12">
        <f>IF(OR(B361&lt;&gt;"",E361&lt;&gt;""),IF(B361&lt;&gt;"",B361&amp;IF(E361&lt;&gt;""," ("&amp;TRIM(D361&amp;" "&amp;E361)&amp;")",""),TRIM(D361&amp;" "&amp;E361)),"")</f>
        <v/>
      </c>
      <c r="U361" s="12">
        <f>IF(NOT(OR(B361&lt;&gt;"",E361&lt;&gt;"")),"",IF(E361="","Sehr geehrte Damen und Herren,",IF(C361="Frau","Sehr geehrte Frau "&amp;E361&amp;",",IF(C361="Herr","Sehr geehrter Herr "&amp;E361&amp;",","Guten Tag "&amp;TRIM(D361&amp;" "&amp;E361)&amp;","))))</f>
        <v/>
      </c>
      <c r="V361" s="13">
        <f>IF(T361="","",COUNTIF(Kontakte!$B$6:$B$1505,T361))</f>
        <v/>
      </c>
      <c r="W361" s="14">
        <f>IF(N(V361)=0,"",SUMPRODUCT(MAX((Kontakte!$B$6:$B$1505=T361)*Kontakte!$A$6:$A$1505)))</f>
        <v/>
      </c>
      <c r="X361" s="12">
        <f>IF(T361="","",IF(COUNTIF(T$7:T$506,T361)&gt;1,"doppelt angelegt?",IF(L361="","",IF(ISERROR(FIND(".",L361,FIND("@",L361)+2)),"E-Mail prüfen",""))))</f>
        <v/>
      </c>
    </row>
    <row r="362">
      <c r="A362" s="8" t="n"/>
      <c r="B362" s="9" t="n"/>
      <c r="C362" s="10" t="n"/>
      <c r="D362" s="9" t="n"/>
      <c r="E362" s="9" t="n"/>
      <c r="F362" s="9" t="n"/>
      <c r="G362" s="10" t="n"/>
      <c r="H362" s="9" t="n"/>
      <c r="I362" s="9" t="n"/>
      <c r="J362" s="9" t="n"/>
      <c r="K362" s="9" t="n"/>
      <c r="L362" s="9" t="n"/>
      <c r="M362" s="9" t="n"/>
      <c r="N362" s="9" t="n"/>
      <c r="O362" s="9" t="n"/>
      <c r="P362" s="11" t="n"/>
      <c r="Q362" s="8" t="n"/>
      <c r="R362" s="9" t="n"/>
      <c r="S362" s="9" t="n"/>
      <c r="T362" s="12">
        <f>IF(OR(B362&lt;&gt;"",E362&lt;&gt;""),IF(B362&lt;&gt;"",B362&amp;IF(E362&lt;&gt;""," ("&amp;TRIM(D362&amp;" "&amp;E362)&amp;")",""),TRIM(D362&amp;" "&amp;E362)),"")</f>
        <v/>
      </c>
      <c r="U362" s="12">
        <f>IF(NOT(OR(B362&lt;&gt;"",E362&lt;&gt;"")),"",IF(E362="","Sehr geehrte Damen und Herren,",IF(C362="Frau","Sehr geehrte Frau "&amp;E362&amp;",",IF(C362="Herr","Sehr geehrter Herr "&amp;E362&amp;",","Guten Tag "&amp;TRIM(D362&amp;" "&amp;E362)&amp;","))))</f>
        <v/>
      </c>
      <c r="V362" s="13">
        <f>IF(T362="","",COUNTIF(Kontakte!$B$6:$B$1505,T362))</f>
        <v/>
      </c>
      <c r="W362" s="14">
        <f>IF(N(V362)=0,"",SUMPRODUCT(MAX((Kontakte!$B$6:$B$1505=T362)*Kontakte!$A$6:$A$1505)))</f>
        <v/>
      </c>
      <c r="X362" s="12">
        <f>IF(T362="","",IF(COUNTIF(T$7:T$506,T362)&gt;1,"doppelt angelegt?",IF(L362="","",IF(ISERROR(FIND(".",L362,FIND("@",L362)+2)),"E-Mail prüfen",""))))</f>
        <v/>
      </c>
    </row>
    <row r="363">
      <c r="A363" s="8" t="n"/>
      <c r="B363" s="9" t="n"/>
      <c r="C363" s="10" t="n"/>
      <c r="D363" s="9" t="n"/>
      <c r="E363" s="9" t="n"/>
      <c r="F363" s="9" t="n"/>
      <c r="G363" s="10" t="n"/>
      <c r="H363" s="9" t="n"/>
      <c r="I363" s="9" t="n"/>
      <c r="J363" s="9" t="n"/>
      <c r="K363" s="9" t="n"/>
      <c r="L363" s="9" t="n"/>
      <c r="M363" s="9" t="n"/>
      <c r="N363" s="9" t="n"/>
      <c r="O363" s="9" t="n"/>
      <c r="P363" s="11" t="n"/>
      <c r="Q363" s="8" t="n"/>
      <c r="R363" s="9" t="n"/>
      <c r="S363" s="9" t="n"/>
      <c r="T363" s="12">
        <f>IF(OR(B363&lt;&gt;"",E363&lt;&gt;""),IF(B363&lt;&gt;"",B363&amp;IF(E363&lt;&gt;""," ("&amp;TRIM(D363&amp;" "&amp;E363)&amp;")",""),TRIM(D363&amp;" "&amp;E363)),"")</f>
        <v/>
      </c>
      <c r="U363" s="12">
        <f>IF(NOT(OR(B363&lt;&gt;"",E363&lt;&gt;"")),"",IF(E363="","Sehr geehrte Damen und Herren,",IF(C363="Frau","Sehr geehrte Frau "&amp;E363&amp;",",IF(C363="Herr","Sehr geehrter Herr "&amp;E363&amp;",","Guten Tag "&amp;TRIM(D363&amp;" "&amp;E363)&amp;","))))</f>
        <v/>
      </c>
      <c r="V363" s="13">
        <f>IF(T363="","",COUNTIF(Kontakte!$B$6:$B$1505,T363))</f>
        <v/>
      </c>
      <c r="W363" s="14">
        <f>IF(N(V363)=0,"",SUMPRODUCT(MAX((Kontakte!$B$6:$B$1505=T363)*Kontakte!$A$6:$A$1505)))</f>
        <v/>
      </c>
      <c r="X363" s="12">
        <f>IF(T363="","",IF(COUNTIF(T$7:T$506,T363)&gt;1,"doppelt angelegt?",IF(L363="","",IF(ISERROR(FIND(".",L363,FIND("@",L363)+2)),"E-Mail prüfen",""))))</f>
        <v/>
      </c>
    </row>
    <row r="364">
      <c r="A364" s="8" t="n"/>
      <c r="B364" s="9" t="n"/>
      <c r="C364" s="10" t="n"/>
      <c r="D364" s="9" t="n"/>
      <c r="E364" s="9" t="n"/>
      <c r="F364" s="9" t="n"/>
      <c r="G364" s="10" t="n"/>
      <c r="H364" s="9" t="n"/>
      <c r="I364" s="9" t="n"/>
      <c r="J364" s="9" t="n"/>
      <c r="K364" s="9" t="n"/>
      <c r="L364" s="9" t="n"/>
      <c r="M364" s="9" t="n"/>
      <c r="N364" s="9" t="n"/>
      <c r="O364" s="9" t="n"/>
      <c r="P364" s="11" t="n"/>
      <c r="Q364" s="8" t="n"/>
      <c r="R364" s="9" t="n"/>
      <c r="S364" s="9" t="n"/>
      <c r="T364" s="12">
        <f>IF(OR(B364&lt;&gt;"",E364&lt;&gt;""),IF(B364&lt;&gt;"",B364&amp;IF(E364&lt;&gt;""," ("&amp;TRIM(D364&amp;" "&amp;E364)&amp;")",""),TRIM(D364&amp;" "&amp;E364)),"")</f>
        <v/>
      </c>
      <c r="U364" s="12">
        <f>IF(NOT(OR(B364&lt;&gt;"",E364&lt;&gt;"")),"",IF(E364="","Sehr geehrte Damen und Herren,",IF(C364="Frau","Sehr geehrte Frau "&amp;E364&amp;",",IF(C364="Herr","Sehr geehrter Herr "&amp;E364&amp;",","Guten Tag "&amp;TRIM(D364&amp;" "&amp;E364)&amp;","))))</f>
        <v/>
      </c>
      <c r="V364" s="13">
        <f>IF(T364="","",COUNTIF(Kontakte!$B$6:$B$1505,T364))</f>
        <v/>
      </c>
      <c r="W364" s="14">
        <f>IF(N(V364)=0,"",SUMPRODUCT(MAX((Kontakte!$B$6:$B$1505=T364)*Kontakte!$A$6:$A$1505)))</f>
        <v/>
      </c>
      <c r="X364" s="12">
        <f>IF(T364="","",IF(COUNTIF(T$7:T$506,T364)&gt;1,"doppelt angelegt?",IF(L364="","",IF(ISERROR(FIND(".",L364,FIND("@",L364)+2)),"E-Mail prüfen",""))))</f>
        <v/>
      </c>
    </row>
    <row r="365">
      <c r="A365" s="8" t="n"/>
      <c r="B365" s="9" t="n"/>
      <c r="C365" s="10" t="n"/>
      <c r="D365" s="9" t="n"/>
      <c r="E365" s="9" t="n"/>
      <c r="F365" s="9" t="n"/>
      <c r="G365" s="10" t="n"/>
      <c r="H365" s="9" t="n"/>
      <c r="I365" s="9" t="n"/>
      <c r="J365" s="9" t="n"/>
      <c r="K365" s="9" t="n"/>
      <c r="L365" s="9" t="n"/>
      <c r="M365" s="9" t="n"/>
      <c r="N365" s="9" t="n"/>
      <c r="O365" s="9" t="n"/>
      <c r="P365" s="11" t="n"/>
      <c r="Q365" s="8" t="n"/>
      <c r="R365" s="9" t="n"/>
      <c r="S365" s="9" t="n"/>
      <c r="T365" s="12">
        <f>IF(OR(B365&lt;&gt;"",E365&lt;&gt;""),IF(B365&lt;&gt;"",B365&amp;IF(E365&lt;&gt;""," ("&amp;TRIM(D365&amp;" "&amp;E365)&amp;")",""),TRIM(D365&amp;" "&amp;E365)),"")</f>
        <v/>
      </c>
      <c r="U365" s="12">
        <f>IF(NOT(OR(B365&lt;&gt;"",E365&lt;&gt;"")),"",IF(E365="","Sehr geehrte Damen und Herren,",IF(C365="Frau","Sehr geehrte Frau "&amp;E365&amp;",",IF(C365="Herr","Sehr geehrter Herr "&amp;E365&amp;",","Guten Tag "&amp;TRIM(D365&amp;" "&amp;E365)&amp;","))))</f>
        <v/>
      </c>
      <c r="V365" s="13">
        <f>IF(T365="","",COUNTIF(Kontakte!$B$6:$B$1505,T365))</f>
        <v/>
      </c>
      <c r="W365" s="14">
        <f>IF(N(V365)=0,"",SUMPRODUCT(MAX((Kontakte!$B$6:$B$1505=T365)*Kontakte!$A$6:$A$1505)))</f>
        <v/>
      </c>
      <c r="X365" s="12">
        <f>IF(T365="","",IF(COUNTIF(T$7:T$506,T365)&gt;1,"doppelt angelegt?",IF(L365="","",IF(ISERROR(FIND(".",L365,FIND("@",L365)+2)),"E-Mail prüfen",""))))</f>
        <v/>
      </c>
    </row>
    <row r="366">
      <c r="A366" s="8" t="n"/>
      <c r="B366" s="9" t="n"/>
      <c r="C366" s="10" t="n"/>
      <c r="D366" s="9" t="n"/>
      <c r="E366" s="9" t="n"/>
      <c r="F366" s="9" t="n"/>
      <c r="G366" s="10" t="n"/>
      <c r="H366" s="9" t="n"/>
      <c r="I366" s="9" t="n"/>
      <c r="J366" s="9" t="n"/>
      <c r="K366" s="9" t="n"/>
      <c r="L366" s="9" t="n"/>
      <c r="M366" s="9" t="n"/>
      <c r="N366" s="9" t="n"/>
      <c r="O366" s="9" t="n"/>
      <c r="P366" s="11" t="n"/>
      <c r="Q366" s="8" t="n"/>
      <c r="R366" s="9" t="n"/>
      <c r="S366" s="9" t="n"/>
      <c r="T366" s="12">
        <f>IF(OR(B366&lt;&gt;"",E366&lt;&gt;""),IF(B366&lt;&gt;"",B366&amp;IF(E366&lt;&gt;""," ("&amp;TRIM(D366&amp;" "&amp;E366)&amp;")",""),TRIM(D366&amp;" "&amp;E366)),"")</f>
        <v/>
      </c>
      <c r="U366" s="12">
        <f>IF(NOT(OR(B366&lt;&gt;"",E366&lt;&gt;"")),"",IF(E366="","Sehr geehrte Damen und Herren,",IF(C366="Frau","Sehr geehrte Frau "&amp;E366&amp;",",IF(C366="Herr","Sehr geehrter Herr "&amp;E366&amp;",","Guten Tag "&amp;TRIM(D366&amp;" "&amp;E366)&amp;","))))</f>
        <v/>
      </c>
      <c r="V366" s="13">
        <f>IF(T366="","",COUNTIF(Kontakte!$B$6:$B$1505,T366))</f>
        <v/>
      </c>
      <c r="W366" s="14">
        <f>IF(N(V366)=0,"",SUMPRODUCT(MAX((Kontakte!$B$6:$B$1505=T366)*Kontakte!$A$6:$A$1505)))</f>
        <v/>
      </c>
      <c r="X366" s="12">
        <f>IF(T366="","",IF(COUNTIF(T$7:T$506,T366)&gt;1,"doppelt angelegt?",IF(L366="","",IF(ISERROR(FIND(".",L366,FIND("@",L366)+2)),"E-Mail prüfen",""))))</f>
        <v/>
      </c>
    </row>
    <row r="367">
      <c r="A367" s="8" t="n"/>
      <c r="B367" s="9" t="n"/>
      <c r="C367" s="10" t="n"/>
      <c r="D367" s="9" t="n"/>
      <c r="E367" s="9" t="n"/>
      <c r="F367" s="9" t="n"/>
      <c r="G367" s="10" t="n"/>
      <c r="H367" s="9" t="n"/>
      <c r="I367" s="9" t="n"/>
      <c r="J367" s="9" t="n"/>
      <c r="K367" s="9" t="n"/>
      <c r="L367" s="9" t="n"/>
      <c r="M367" s="9" t="n"/>
      <c r="N367" s="9" t="n"/>
      <c r="O367" s="9" t="n"/>
      <c r="P367" s="11" t="n"/>
      <c r="Q367" s="8" t="n"/>
      <c r="R367" s="9" t="n"/>
      <c r="S367" s="9" t="n"/>
      <c r="T367" s="12">
        <f>IF(OR(B367&lt;&gt;"",E367&lt;&gt;""),IF(B367&lt;&gt;"",B367&amp;IF(E367&lt;&gt;""," ("&amp;TRIM(D367&amp;" "&amp;E367)&amp;")",""),TRIM(D367&amp;" "&amp;E367)),"")</f>
        <v/>
      </c>
      <c r="U367" s="12">
        <f>IF(NOT(OR(B367&lt;&gt;"",E367&lt;&gt;"")),"",IF(E367="","Sehr geehrte Damen und Herren,",IF(C367="Frau","Sehr geehrte Frau "&amp;E367&amp;",",IF(C367="Herr","Sehr geehrter Herr "&amp;E367&amp;",","Guten Tag "&amp;TRIM(D367&amp;" "&amp;E367)&amp;","))))</f>
        <v/>
      </c>
      <c r="V367" s="13">
        <f>IF(T367="","",COUNTIF(Kontakte!$B$6:$B$1505,T367))</f>
        <v/>
      </c>
      <c r="W367" s="14">
        <f>IF(N(V367)=0,"",SUMPRODUCT(MAX((Kontakte!$B$6:$B$1505=T367)*Kontakte!$A$6:$A$1505)))</f>
        <v/>
      </c>
      <c r="X367" s="12">
        <f>IF(T367="","",IF(COUNTIF(T$7:T$506,T367)&gt;1,"doppelt angelegt?",IF(L367="","",IF(ISERROR(FIND(".",L367,FIND("@",L367)+2)),"E-Mail prüfen",""))))</f>
        <v/>
      </c>
    </row>
    <row r="368">
      <c r="A368" s="8" t="n"/>
      <c r="B368" s="9" t="n"/>
      <c r="C368" s="10" t="n"/>
      <c r="D368" s="9" t="n"/>
      <c r="E368" s="9" t="n"/>
      <c r="F368" s="9" t="n"/>
      <c r="G368" s="10" t="n"/>
      <c r="H368" s="9" t="n"/>
      <c r="I368" s="9" t="n"/>
      <c r="J368" s="9" t="n"/>
      <c r="K368" s="9" t="n"/>
      <c r="L368" s="9" t="n"/>
      <c r="M368" s="9" t="n"/>
      <c r="N368" s="9" t="n"/>
      <c r="O368" s="9" t="n"/>
      <c r="P368" s="11" t="n"/>
      <c r="Q368" s="8" t="n"/>
      <c r="R368" s="9" t="n"/>
      <c r="S368" s="9" t="n"/>
      <c r="T368" s="12">
        <f>IF(OR(B368&lt;&gt;"",E368&lt;&gt;""),IF(B368&lt;&gt;"",B368&amp;IF(E368&lt;&gt;""," ("&amp;TRIM(D368&amp;" "&amp;E368)&amp;")",""),TRIM(D368&amp;" "&amp;E368)),"")</f>
        <v/>
      </c>
      <c r="U368" s="12">
        <f>IF(NOT(OR(B368&lt;&gt;"",E368&lt;&gt;"")),"",IF(E368="","Sehr geehrte Damen und Herren,",IF(C368="Frau","Sehr geehrte Frau "&amp;E368&amp;",",IF(C368="Herr","Sehr geehrter Herr "&amp;E368&amp;",","Guten Tag "&amp;TRIM(D368&amp;" "&amp;E368)&amp;","))))</f>
        <v/>
      </c>
      <c r="V368" s="13">
        <f>IF(T368="","",COUNTIF(Kontakte!$B$6:$B$1505,T368))</f>
        <v/>
      </c>
      <c r="W368" s="14">
        <f>IF(N(V368)=0,"",SUMPRODUCT(MAX((Kontakte!$B$6:$B$1505=T368)*Kontakte!$A$6:$A$1505)))</f>
        <v/>
      </c>
      <c r="X368" s="12">
        <f>IF(T368="","",IF(COUNTIF(T$7:T$506,T368)&gt;1,"doppelt angelegt?",IF(L368="","",IF(ISERROR(FIND(".",L368,FIND("@",L368)+2)),"E-Mail prüfen",""))))</f>
        <v/>
      </c>
    </row>
    <row r="369">
      <c r="A369" s="8" t="n"/>
      <c r="B369" s="9" t="n"/>
      <c r="C369" s="10" t="n"/>
      <c r="D369" s="9" t="n"/>
      <c r="E369" s="9" t="n"/>
      <c r="F369" s="9" t="n"/>
      <c r="G369" s="10" t="n"/>
      <c r="H369" s="9" t="n"/>
      <c r="I369" s="9" t="n"/>
      <c r="J369" s="9" t="n"/>
      <c r="K369" s="9" t="n"/>
      <c r="L369" s="9" t="n"/>
      <c r="M369" s="9" t="n"/>
      <c r="N369" s="9" t="n"/>
      <c r="O369" s="9" t="n"/>
      <c r="P369" s="11" t="n"/>
      <c r="Q369" s="8" t="n"/>
      <c r="R369" s="9" t="n"/>
      <c r="S369" s="9" t="n"/>
      <c r="T369" s="12">
        <f>IF(OR(B369&lt;&gt;"",E369&lt;&gt;""),IF(B369&lt;&gt;"",B369&amp;IF(E369&lt;&gt;""," ("&amp;TRIM(D369&amp;" "&amp;E369)&amp;")",""),TRIM(D369&amp;" "&amp;E369)),"")</f>
        <v/>
      </c>
      <c r="U369" s="12">
        <f>IF(NOT(OR(B369&lt;&gt;"",E369&lt;&gt;"")),"",IF(E369="","Sehr geehrte Damen und Herren,",IF(C369="Frau","Sehr geehrte Frau "&amp;E369&amp;",",IF(C369="Herr","Sehr geehrter Herr "&amp;E369&amp;",","Guten Tag "&amp;TRIM(D369&amp;" "&amp;E369)&amp;","))))</f>
        <v/>
      </c>
      <c r="V369" s="13">
        <f>IF(T369="","",COUNTIF(Kontakte!$B$6:$B$1505,T369))</f>
        <v/>
      </c>
      <c r="W369" s="14">
        <f>IF(N(V369)=0,"",SUMPRODUCT(MAX((Kontakte!$B$6:$B$1505=T369)*Kontakte!$A$6:$A$1505)))</f>
        <v/>
      </c>
      <c r="X369" s="12">
        <f>IF(T369="","",IF(COUNTIF(T$7:T$506,T369)&gt;1,"doppelt angelegt?",IF(L369="","",IF(ISERROR(FIND(".",L369,FIND("@",L369)+2)),"E-Mail prüfen",""))))</f>
        <v/>
      </c>
    </row>
    <row r="370">
      <c r="A370" s="8" t="n"/>
      <c r="B370" s="9" t="n"/>
      <c r="C370" s="10" t="n"/>
      <c r="D370" s="9" t="n"/>
      <c r="E370" s="9" t="n"/>
      <c r="F370" s="9" t="n"/>
      <c r="G370" s="10" t="n"/>
      <c r="H370" s="9" t="n"/>
      <c r="I370" s="9" t="n"/>
      <c r="J370" s="9" t="n"/>
      <c r="K370" s="9" t="n"/>
      <c r="L370" s="9" t="n"/>
      <c r="M370" s="9" t="n"/>
      <c r="N370" s="9" t="n"/>
      <c r="O370" s="9" t="n"/>
      <c r="P370" s="11" t="n"/>
      <c r="Q370" s="8" t="n"/>
      <c r="R370" s="9" t="n"/>
      <c r="S370" s="9" t="n"/>
      <c r="T370" s="12">
        <f>IF(OR(B370&lt;&gt;"",E370&lt;&gt;""),IF(B370&lt;&gt;"",B370&amp;IF(E370&lt;&gt;""," ("&amp;TRIM(D370&amp;" "&amp;E370)&amp;")",""),TRIM(D370&amp;" "&amp;E370)),"")</f>
        <v/>
      </c>
      <c r="U370" s="12">
        <f>IF(NOT(OR(B370&lt;&gt;"",E370&lt;&gt;"")),"",IF(E370="","Sehr geehrte Damen und Herren,",IF(C370="Frau","Sehr geehrte Frau "&amp;E370&amp;",",IF(C370="Herr","Sehr geehrter Herr "&amp;E370&amp;",","Guten Tag "&amp;TRIM(D370&amp;" "&amp;E370)&amp;","))))</f>
        <v/>
      </c>
      <c r="V370" s="13">
        <f>IF(T370="","",COUNTIF(Kontakte!$B$6:$B$1505,T370))</f>
        <v/>
      </c>
      <c r="W370" s="14">
        <f>IF(N(V370)=0,"",SUMPRODUCT(MAX((Kontakte!$B$6:$B$1505=T370)*Kontakte!$A$6:$A$1505)))</f>
        <v/>
      </c>
      <c r="X370" s="12">
        <f>IF(T370="","",IF(COUNTIF(T$7:T$506,T370)&gt;1,"doppelt angelegt?",IF(L370="","",IF(ISERROR(FIND(".",L370,FIND("@",L370)+2)),"E-Mail prüfen",""))))</f>
        <v/>
      </c>
    </row>
    <row r="371">
      <c r="A371" s="8" t="n"/>
      <c r="B371" s="9" t="n"/>
      <c r="C371" s="10" t="n"/>
      <c r="D371" s="9" t="n"/>
      <c r="E371" s="9" t="n"/>
      <c r="F371" s="9" t="n"/>
      <c r="G371" s="10" t="n"/>
      <c r="H371" s="9" t="n"/>
      <c r="I371" s="9" t="n"/>
      <c r="J371" s="9" t="n"/>
      <c r="K371" s="9" t="n"/>
      <c r="L371" s="9" t="n"/>
      <c r="M371" s="9" t="n"/>
      <c r="N371" s="9" t="n"/>
      <c r="O371" s="9" t="n"/>
      <c r="P371" s="11" t="n"/>
      <c r="Q371" s="8" t="n"/>
      <c r="R371" s="9" t="n"/>
      <c r="S371" s="9" t="n"/>
      <c r="T371" s="12">
        <f>IF(OR(B371&lt;&gt;"",E371&lt;&gt;""),IF(B371&lt;&gt;"",B371&amp;IF(E371&lt;&gt;""," ("&amp;TRIM(D371&amp;" "&amp;E371)&amp;")",""),TRIM(D371&amp;" "&amp;E371)),"")</f>
        <v/>
      </c>
      <c r="U371" s="12">
        <f>IF(NOT(OR(B371&lt;&gt;"",E371&lt;&gt;"")),"",IF(E371="","Sehr geehrte Damen und Herren,",IF(C371="Frau","Sehr geehrte Frau "&amp;E371&amp;",",IF(C371="Herr","Sehr geehrter Herr "&amp;E371&amp;",","Guten Tag "&amp;TRIM(D371&amp;" "&amp;E371)&amp;","))))</f>
        <v/>
      </c>
      <c r="V371" s="13">
        <f>IF(T371="","",COUNTIF(Kontakte!$B$6:$B$1505,T371))</f>
        <v/>
      </c>
      <c r="W371" s="14">
        <f>IF(N(V371)=0,"",SUMPRODUCT(MAX((Kontakte!$B$6:$B$1505=T371)*Kontakte!$A$6:$A$1505)))</f>
        <v/>
      </c>
      <c r="X371" s="12">
        <f>IF(T371="","",IF(COUNTIF(T$7:T$506,T371)&gt;1,"doppelt angelegt?",IF(L371="","",IF(ISERROR(FIND(".",L371,FIND("@",L371)+2)),"E-Mail prüfen",""))))</f>
        <v/>
      </c>
    </row>
    <row r="372">
      <c r="A372" s="8" t="n"/>
      <c r="B372" s="9" t="n"/>
      <c r="C372" s="10" t="n"/>
      <c r="D372" s="9" t="n"/>
      <c r="E372" s="9" t="n"/>
      <c r="F372" s="9" t="n"/>
      <c r="G372" s="10" t="n"/>
      <c r="H372" s="9" t="n"/>
      <c r="I372" s="9" t="n"/>
      <c r="J372" s="9" t="n"/>
      <c r="K372" s="9" t="n"/>
      <c r="L372" s="9" t="n"/>
      <c r="M372" s="9" t="n"/>
      <c r="N372" s="9" t="n"/>
      <c r="O372" s="9" t="n"/>
      <c r="P372" s="11" t="n"/>
      <c r="Q372" s="8" t="n"/>
      <c r="R372" s="9" t="n"/>
      <c r="S372" s="9" t="n"/>
      <c r="T372" s="12">
        <f>IF(OR(B372&lt;&gt;"",E372&lt;&gt;""),IF(B372&lt;&gt;"",B372&amp;IF(E372&lt;&gt;""," ("&amp;TRIM(D372&amp;" "&amp;E372)&amp;")",""),TRIM(D372&amp;" "&amp;E372)),"")</f>
        <v/>
      </c>
      <c r="U372" s="12">
        <f>IF(NOT(OR(B372&lt;&gt;"",E372&lt;&gt;"")),"",IF(E372="","Sehr geehrte Damen und Herren,",IF(C372="Frau","Sehr geehrte Frau "&amp;E372&amp;",",IF(C372="Herr","Sehr geehrter Herr "&amp;E372&amp;",","Guten Tag "&amp;TRIM(D372&amp;" "&amp;E372)&amp;","))))</f>
        <v/>
      </c>
      <c r="V372" s="13">
        <f>IF(T372="","",COUNTIF(Kontakte!$B$6:$B$1505,T372))</f>
        <v/>
      </c>
      <c r="W372" s="14">
        <f>IF(N(V372)=0,"",SUMPRODUCT(MAX((Kontakte!$B$6:$B$1505=T372)*Kontakte!$A$6:$A$1505)))</f>
        <v/>
      </c>
      <c r="X372" s="12">
        <f>IF(T372="","",IF(COUNTIF(T$7:T$506,T372)&gt;1,"doppelt angelegt?",IF(L372="","",IF(ISERROR(FIND(".",L372,FIND("@",L372)+2)),"E-Mail prüfen",""))))</f>
        <v/>
      </c>
    </row>
    <row r="373">
      <c r="A373" s="8" t="n"/>
      <c r="B373" s="9" t="n"/>
      <c r="C373" s="10" t="n"/>
      <c r="D373" s="9" t="n"/>
      <c r="E373" s="9" t="n"/>
      <c r="F373" s="9" t="n"/>
      <c r="G373" s="10" t="n"/>
      <c r="H373" s="9" t="n"/>
      <c r="I373" s="9" t="n"/>
      <c r="J373" s="9" t="n"/>
      <c r="K373" s="9" t="n"/>
      <c r="L373" s="9" t="n"/>
      <c r="M373" s="9" t="n"/>
      <c r="N373" s="9" t="n"/>
      <c r="O373" s="9" t="n"/>
      <c r="P373" s="11" t="n"/>
      <c r="Q373" s="8" t="n"/>
      <c r="R373" s="9" t="n"/>
      <c r="S373" s="9" t="n"/>
      <c r="T373" s="12">
        <f>IF(OR(B373&lt;&gt;"",E373&lt;&gt;""),IF(B373&lt;&gt;"",B373&amp;IF(E373&lt;&gt;""," ("&amp;TRIM(D373&amp;" "&amp;E373)&amp;")",""),TRIM(D373&amp;" "&amp;E373)),"")</f>
        <v/>
      </c>
      <c r="U373" s="12">
        <f>IF(NOT(OR(B373&lt;&gt;"",E373&lt;&gt;"")),"",IF(E373="","Sehr geehrte Damen und Herren,",IF(C373="Frau","Sehr geehrte Frau "&amp;E373&amp;",",IF(C373="Herr","Sehr geehrter Herr "&amp;E373&amp;",","Guten Tag "&amp;TRIM(D373&amp;" "&amp;E373)&amp;","))))</f>
        <v/>
      </c>
      <c r="V373" s="13">
        <f>IF(T373="","",COUNTIF(Kontakte!$B$6:$B$1505,T373))</f>
        <v/>
      </c>
      <c r="W373" s="14">
        <f>IF(N(V373)=0,"",SUMPRODUCT(MAX((Kontakte!$B$6:$B$1505=T373)*Kontakte!$A$6:$A$1505)))</f>
        <v/>
      </c>
      <c r="X373" s="12">
        <f>IF(T373="","",IF(COUNTIF(T$7:T$506,T373)&gt;1,"doppelt angelegt?",IF(L373="","",IF(ISERROR(FIND(".",L373,FIND("@",L373)+2)),"E-Mail prüfen",""))))</f>
        <v/>
      </c>
    </row>
    <row r="374">
      <c r="A374" s="8" t="n"/>
      <c r="B374" s="9" t="n"/>
      <c r="C374" s="10" t="n"/>
      <c r="D374" s="9" t="n"/>
      <c r="E374" s="9" t="n"/>
      <c r="F374" s="9" t="n"/>
      <c r="G374" s="10" t="n"/>
      <c r="H374" s="9" t="n"/>
      <c r="I374" s="9" t="n"/>
      <c r="J374" s="9" t="n"/>
      <c r="K374" s="9" t="n"/>
      <c r="L374" s="9" t="n"/>
      <c r="M374" s="9" t="n"/>
      <c r="N374" s="9" t="n"/>
      <c r="O374" s="9" t="n"/>
      <c r="P374" s="11" t="n"/>
      <c r="Q374" s="8" t="n"/>
      <c r="R374" s="9" t="n"/>
      <c r="S374" s="9" t="n"/>
      <c r="T374" s="12">
        <f>IF(OR(B374&lt;&gt;"",E374&lt;&gt;""),IF(B374&lt;&gt;"",B374&amp;IF(E374&lt;&gt;""," ("&amp;TRIM(D374&amp;" "&amp;E374)&amp;")",""),TRIM(D374&amp;" "&amp;E374)),"")</f>
        <v/>
      </c>
      <c r="U374" s="12">
        <f>IF(NOT(OR(B374&lt;&gt;"",E374&lt;&gt;"")),"",IF(E374="","Sehr geehrte Damen und Herren,",IF(C374="Frau","Sehr geehrte Frau "&amp;E374&amp;",",IF(C374="Herr","Sehr geehrter Herr "&amp;E374&amp;",","Guten Tag "&amp;TRIM(D374&amp;" "&amp;E374)&amp;","))))</f>
        <v/>
      </c>
      <c r="V374" s="13">
        <f>IF(T374="","",COUNTIF(Kontakte!$B$6:$B$1505,T374))</f>
        <v/>
      </c>
      <c r="W374" s="14">
        <f>IF(N(V374)=0,"",SUMPRODUCT(MAX((Kontakte!$B$6:$B$1505=T374)*Kontakte!$A$6:$A$1505)))</f>
        <v/>
      </c>
      <c r="X374" s="12">
        <f>IF(T374="","",IF(COUNTIF(T$7:T$506,T374)&gt;1,"doppelt angelegt?",IF(L374="","",IF(ISERROR(FIND(".",L374,FIND("@",L374)+2)),"E-Mail prüfen",""))))</f>
        <v/>
      </c>
    </row>
    <row r="375">
      <c r="A375" s="8" t="n"/>
      <c r="B375" s="9" t="n"/>
      <c r="C375" s="10" t="n"/>
      <c r="D375" s="9" t="n"/>
      <c r="E375" s="9" t="n"/>
      <c r="F375" s="9" t="n"/>
      <c r="G375" s="10" t="n"/>
      <c r="H375" s="9" t="n"/>
      <c r="I375" s="9" t="n"/>
      <c r="J375" s="9" t="n"/>
      <c r="K375" s="9" t="n"/>
      <c r="L375" s="9" t="n"/>
      <c r="M375" s="9" t="n"/>
      <c r="N375" s="9" t="n"/>
      <c r="O375" s="9" t="n"/>
      <c r="P375" s="11" t="n"/>
      <c r="Q375" s="8" t="n"/>
      <c r="R375" s="9" t="n"/>
      <c r="S375" s="9" t="n"/>
      <c r="T375" s="12">
        <f>IF(OR(B375&lt;&gt;"",E375&lt;&gt;""),IF(B375&lt;&gt;"",B375&amp;IF(E375&lt;&gt;""," ("&amp;TRIM(D375&amp;" "&amp;E375)&amp;")",""),TRIM(D375&amp;" "&amp;E375)),"")</f>
        <v/>
      </c>
      <c r="U375" s="12">
        <f>IF(NOT(OR(B375&lt;&gt;"",E375&lt;&gt;"")),"",IF(E375="","Sehr geehrte Damen und Herren,",IF(C375="Frau","Sehr geehrte Frau "&amp;E375&amp;",",IF(C375="Herr","Sehr geehrter Herr "&amp;E375&amp;",","Guten Tag "&amp;TRIM(D375&amp;" "&amp;E375)&amp;","))))</f>
        <v/>
      </c>
      <c r="V375" s="13">
        <f>IF(T375="","",COUNTIF(Kontakte!$B$6:$B$1505,T375))</f>
        <v/>
      </c>
      <c r="W375" s="14">
        <f>IF(N(V375)=0,"",SUMPRODUCT(MAX((Kontakte!$B$6:$B$1505=T375)*Kontakte!$A$6:$A$1505)))</f>
        <v/>
      </c>
      <c r="X375" s="12">
        <f>IF(T375="","",IF(COUNTIF(T$7:T$506,T375)&gt;1,"doppelt angelegt?",IF(L375="","",IF(ISERROR(FIND(".",L375,FIND("@",L375)+2)),"E-Mail prüfen",""))))</f>
        <v/>
      </c>
    </row>
    <row r="376">
      <c r="A376" s="8" t="n"/>
      <c r="B376" s="9" t="n"/>
      <c r="C376" s="10" t="n"/>
      <c r="D376" s="9" t="n"/>
      <c r="E376" s="9" t="n"/>
      <c r="F376" s="9" t="n"/>
      <c r="G376" s="10" t="n"/>
      <c r="H376" s="9" t="n"/>
      <c r="I376" s="9" t="n"/>
      <c r="J376" s="9" t="n"/>
      <c r="K376" s="9" t="n"/>
      <c r="L376" s="9" t="n"/>
      <c r="M376" s="9" t="n"/>
      <c r="N376" s="9" t="n"/>
      <c r="O376" s="9" t="n"/>
      <c r="P376" s="11" t="n"/>
      <c r="Q376" s="8" t="n"/>
      <c r="R376" s="9" t="n"/>
      <c r="S376" s="9" t="n"/>
      <c r="T376" s="12">
        <f>IF(OR(B376&lt;&gt;"",E376&lt;&gt;""),IF(B376&lt;&gt;"",B376&amp;IF(E376&lt;&gt;""," ("&amp;TRIM(D376&amp;" "&amp;E376)&amp;")",""),TRIM(D376&amp;" "&amp;E376)),"")</f>
        <v/>
      </c>
      <c r="U376" s="12">
        <f>IF(NOT(OR(B376&lt;&gt;"",E376&lt;&gt;"")),"",IF(E376="","Sehr geehrte Damen und Herren,",IF(C376="Frau","Sehr geehrte Frau "&amp;E376&amp;",",IF(C376="Herr","Sehr geehrter Herr "&amp;E376&amp;",","Guten Tag "&amp;TRIM(D376&amp;" "&amp;E376)&amp;","))))</f>
        <v/>
      </c>
      <c r="V376" s="13">
        <f>IF(T376="","",COUNTIF(Kontakte!$B$6:$B$1505,T376))</f>
        <v/>
      </c>
      <c r="W376" s="14">
        <f>IF(N(V376)=0,"",SUMPRODUCT(MAX((Kontakte!$B$6:$B$1505=T376)*Kontakte!$A$6:$A$1505)))</f>
        <v/>
      </c>
      <c r="X376" s="12">
        <f>IF(T376="","",IF(COUNTIF(T$7:T$506,T376)&gt;1,"doppelt angelegt?",IF(L376="","",IF(ISERROR(FIND(".",L376,FIND("@",L376)+2)),"E-Mail prüfen",""))))</f>
        <v/>
      </c>
    </row>
    <row r="377">
      <c r="A377" s="8" t="n"/>
      <c r="B377" s="9" t="n"/>
      <c r="C377" s="10" t="n"/>
      <c r="D377" s="9" t="n"/>
      <c r="E377" s="9" t="n"/>
      <c r="F377" s="9" t="n"/>
      <c r="G377" s="10" t="n"/>
      <c r="H377" s="9" t="n"/>
      <c r="I377" s="9" t="n"/>
      <c r="J377" s="9" t="n"/>
      <c r="K377" s="9" t="n"/>
      <c r="L377" s="9" t="n"/>
      <c r="M377" s="9" t="n"/>
      <c r="N377" s="9" t="n"/>
      <c r="O377" s="9" t="n"/>
      <c r="P377" s="11" t="n"/>
      <c r="Q377" s="8" t="n"/>
      <c r="R377" s="9" t="n"/>
      <c r="S377" s="9" t="n"/>
      <c r="T377" s="12">
        <f>IF(OR(B377&lt;&gt;"",E377&lt;&gt;""),IF(B377&lt;&gt;"",B377&amp;IF(E377&lt;&gt;""," ("&amp;TRIM(D377&amp;" "&amp;E377)&amp;")",""),TRIM(D377&amp;" "&amp;E377)),"")</f>
        <v/>
      </c>
      <c r="U377" s="12">
        <f>IF(NOT(OR(B377&lt;&gt;"",E377&lt;&gt;"")),"",IF(E377="","Sehr geehrte Damen und Herren,",IF(C377="Frau","Sehr geehrte Frau "&amp;E377&amp;",",IF(C377="Herr","Sehr geehrter Herr "&amp;E377&amp;",","Guten Tag "&amp;TRIM(D377&amp;" "&amp;E377)&amp;","))))</f>
        <v/>
      </c>
      <c r="V377" s="13">
        <f>IF(T377="","",COUNTIF(Kontakte!$B$6:$B$1505,T377))</f>
        <v/>
      </c>
      <c r="W377" s="14">
        <f>IF(N(V377)=0,"",SUMPRODUCT(MAX((Kontakte!$B$6:$B$1505=T377)*Kontakte!$A$6:$A$1505)))</f>
        <v/>
      </c>
      <c r="X377" s="12">
        <f>IF(T377="","",IF(COUNTIF(T$7:T$506,T377)&gt;1,"doppelt angelegt?",IF(L377="","",IF(ISERROR(FIND(".",L377,FIND("@",L377)+2)),"E-Mail prüfen",""))))</f>
        <v/>
      </c>
    </row>
    <row r="378">
      <c r="A378" s="8" t="n"/>
      <c r="B378" s="9" t="n"/>
      <c r="C378" s="10" t="n"/>
      <c r="D378" s="9" t="n"/>
      <c r="E378" s="9" t="n"/>
      <c r="F378" s="9" t="n"/>
      <c r="G378" s="10" t="n"/>
      <c r="H378" s="9" t="n"/>
      <c r="I378" s="9" t="n"/>
      <c r="J378" s="9" t="n"/>
      <c r="K378" s="9" t="n"/>
      <c r="L378" s="9" t="n"/>
      <c r="M378" s="9" t="n"/>
      <c r="N378" s="9" t="n"/>
      <c r="O378" s="9" t="n"/>
      <c r="P378" s="11" t="n"/>
      <c r="Q378" s="8" t="n"/>
      <c r="R378" s="9" t="n"/>
      <c r="S378" s="9" t="n"/>
      <c r="T378" s="12">
        <f>IF(OR(B378&lt;&gt;"",E378&lt;&gt;""),IF(B378&lt;&gt;"",B378&amp;IF(E378&lt;&gt;""," ("&amp;TRIM(D378&amp;" "&amp;E378)&amp;")",""),TRIM(D378&amp;" "&amp;E378)),"")</f>
        <v/>
      </c>
      <c r="U378" s="12">
        <f>IF(NOT(OR(B378&lt;&gt;"",E378&lt;&gt;"")),"",IF(E378="","Sehr geehrte Damen und Herren,",IF(C378="Frau","Sehr geehrte Frau "&amp;E378&amp;",",IF(C378="Herr","Sehr geehrter Herr "&amp;E378&amp;",","Guten Tag "&amp;TRIM(D378&amp;" "&amp;E378)&amp;","))))</f>
        <v/>
      </c>
      <c r="V378" s="13">
        <f>IF(T378="","",COUNTIF(Kontakte!$B$6:$B$1505,T378))</f>
        <v/>
      </c>
      <c r="W378" s="14">
        <f>IF(N(V378)=0,"",SUMPRODUCT(MAX((Kontakte!$B$6:$B$1505=T378)*Kontakte!$A$6:$A$1505)))</f>
        <v/>
      </c>
      <c r="X378" s="12">
        <f>IF(T378="","",IF(COUNTIF(T$7:T$506,T378)&gt;1,"doppelt angelegt?",IF(L378="","",IF(ISERROR(FIND(".",L378,FIND("@",L378)+2)),"E-Mail prüfen",""))))</f>
        <v/>
      </c>
    </row>
    <row r="379">
      <c r="A379" s="8" t="n"/>
      <c r="B379" s="9" t="n"/>
      <c r="C379" s="10" t="n"/>
      <c r="D379" s="9" t="n"/>
      <c r="E379" s="9" t="n"/>
      <c r="F379" s="9" t="n"/>
      <c r="G379" s="10" t="n"/>
      <c r="H379" s="9" t="n"/>
      <c r="I379" s="9" t="n"/>
      <c r="J379" s="9" t="n"/>
      <c r="K379" s="9" t="n"/>
      <c r="L379" s="9" t="n"/>
      <c r="M379" s="9" t="n"/>
      <c r="N379" s="9" t="n"/>
      <c r="O379" s="9" t="n"/>
      <c r="P379" s="11" t="n"/>
      <c r="Q379" s="8" t="n"/>
      <c r="R379" s="9" t="n"/>
      <c r="S379" s="9" t="n"/>
      <c r="T379" s="12">
        <f>IF(OR(B379&lt;&gt;"",E379&lt;&gt;""),IF(B379&lt;&gt;"",B379&amp;IF(E379&lt;&gt;""," ("&amp;TRIM(D379&amp;" "&amp;E379)&amp;")",""),TRIM(D379&amp;" "&amp;E379)),"")</f>
        <v/>
      </c>
      <c r="U379" s="12">
        <f>IF(NOT(OR(B379&lt;&gt;"",E379&lt;&gt;"")),"",IF(E379="","Sehr geehrte Damen und Herren,",IF(C379="Frau","Sehr geehrte Frau "&amp;E379&amp;",",IF(C379="Herr","Sehr geehrter Herr "&amp;E379&amp;",","Guten Tag "&amp;TRIM(D379&amp;" "&amp;E379)&amp;","))))</f>
        <v/>
      </c>
      <c r="V379" s="13">
        <f>IF(T379="","",COUNTIF(Kontakte!$B$6:$B$1505,T379))</f>
        <v/>
      </c>
      <c r="W379" s="14">
        <f>IF(N(V379)=0,"",SUMPRODUCT(MAX((Kontakte!$B$6:$B$1505=T379)*Kontakte!$A$6:$A$1505)))</f>
        <v/>
      </c>
      <c r="X379" s="12">
        <f>IF(T379="","",IF(COUNTIF(T$7:T$506,T379)&gt;1,"doppelt angelegt?",IF(L379="","",IF(ISERROR(FIND(".",L379,FIND("@",L379)+2)),"E-Mail prüfen",""))))</f>
        <v/>
      </c>
    </row>
    <row r="380">
      <c r="A380" s="8" t="n"/>
      <c r="B380" s="9" t="n"/>
      <c r="C380" s="10" t="n"/>
      <c r="D380" s="9" t="n"/>
      <c r="E380" s="9" t="n"/>
      <c r="F380" s="9" t="n"/>
      <c r="G380" s="10" t="n"/>
      <c r="H380" s="9" t="n"/>
      <c r="I380" s="9" t="n"/>
      <c r="J380" s="9" t="n"/>
      <c r="K380" s="9" t="n"/>
      <c r="L380" s="9" t="n"/>
      <c r="M380" s="9" t="n"/>
      <c r="N380" s="9" t="n"/>
      <c r="O380" s="9" t="n"/>
      <c r="P380" s="11" t="n"/>
      <c r="Q380" s="8" t="n"/>
      <c r="R380" s="9" t="n"/>
      <c r="S380" s="9" t="n"/>
      <c r="T380" s="12">
        <f>IF(OR(B380&lt;&gt;"",E380&lt;&gt;""),IF(B380&lt;&gt;"",B380&amp;IF(E380&lt;&gt;""," ("&amp;TRIM(D380&amp;" "&amp;E380)&amp;")",""),TRIM(D380&amp;" "&amp;E380)),"")</f>
        <v/>
      </c>
      <c r="U380" s="12">
        <f>IF(NOT(OR(B380&lt;&gt;"",E380&lt;&gt;"")),"",IF(E380="","Sehr geehrte Damen und Herren,",IF(C380="Frau","Sehr geehrte Frau "&amp;E380&amp;",",IF(C380="Herr","Sehr geehrter Herr "&amp;E380&amp;",","Guten Tag "&amp;TRIM(D380&amp;" "&amp;E380)&amp;","))))</f>
        <v/>
      </c>
      <c r="V380" s="13">
        <f>IF(T380="","",COUNTIF(Kontakte!$B$6:$B$1505,T380))</f>
        <v/>
      </c>
      <c r="W380" s="14">
        <f>IF(N(V380)=0,"",SUMPRODUCT(MAX((Kontakte!$B$6:$B$1505=T380)*Kontakte!$A$6:$A$1505)))</f>
        <v/>
      </c>
      <c r="X380" s="12">
        <f>IF(T380="","",IF(COUNTIF(T$7:T$506,T380)&gt;1,"doppelt angelegt?",IF(L380="","",IF(ISERROR(FIND(".",L380,FIND("@",L380)+2)),"E-Mail prüfen",""))))</f>
        <v/>
      </c>
    </row>
    <row r="381">
      <c r="A381" s="8" t="n"/>
      <c r="B381" s="9" t="n"/>
      <c r="C381" s="10" t="n"/>
      <c r="D381" s="9" t="n"/>
      <c r="E381" s="9" t="n"/>
      <c r="F381" s="9" t="n"/>
      <c r="G381" s="10" t="n"/>
      <c r="H381" s="9" t="n"/>
      <c r="I381" s="9" t="n"/>
      <c r="J381" s="9" t="n"/>
      <c r="K381" s="9" t="n"/>
      <c r="L381" s="9" t="n"/>
      <c r="M381" s="9" t="n"/>
      <c r="N381" s="9" t="n"/>
      <c r="O381" s="9" t="n"/>
      <c r="P381" s="11" t="n"/>
      <c r="Q381" s="8" t="n"/>
      <c r="R381" s="9" t="n"/>
      <c r="S381" s="9" t="n"/>
      <c r="T381" s="12">
        <f>IF(OR(B381&lt;&gt;"",E381&lt;&gt;""),IF(B381&lt;&gt;"",B381&amp;IF(E381&lt;&gt;""," ("&amp;TRIM(D381&amp;" "&amp;E381)&amp;")",""),TRIM(D381&amp;" "&amp;E381)),"")</f>
        <v/>
      </c>
      <c r="U381" s="12">
        <f>IF(NOT(OR(B381&lt;&gt;"",E381&lt;&gt;"")),"",IF(E381="","Sehr geehrte Damen und Herren,",IF(C381="Frau","Sehr geehrte Frau "&amp;E381&amp;",",IF(C381="Herr","Sehr geehrter Herr "&amp;E381&amp;",","Guten Tag "&amp;TRIM(D381&amp;" "&amp;E381)&amp;","))))</f>
        <v/>
      </c>
      <c r="V381" s="13">
        <f>IF(T381="","",COUNTIF(Kontakte!$B$6:$B$1505,T381))</f>
        <v/>
      </c>
      <c r="W381" s="14">
        <f>IF(N(V381)=0,"",SUMPRODUCT(MAX((Kontakte!$B$6:$B$1505=T381)*Kontakte!$A$6:$A$1505)))</f>
        <v/>
      </c>
      <c r="X381" s="12">
        <f>IF(T381="","",IF(COUNTIF(T$7:T$506,T381)&gt;1,"doppelt angelegt?",IF(L381="","",IF(ISERROR(FIND(".",L381,FIND("@",L381)+2)),"E-Mail prüfen",""))))</f>
        <v/>
      </c>
    </row>
    <row r="382">
      <c r="A382" s="8" t="n"/>
      <c r="B382" s="9" t="n"/>
      <c r="C382" s="10" t="n"/>
      <c r="D382" s="9" t="n"/>
      <c r="E382" s="9" t="n"/>
      <c r="F382" s="9" t="n"/>
      <c r="G382" s="10" t="n"/>
      <c r="H382" s="9" t="n"/>
      <c r="I382" s="9" t="n"/>
      <c r="J382" s="9" t="n"/>
      <c r="K382" s="9" t="n"/>
      <c r="L382" s="9" t="n"/>
      <c r="M382" s="9" t="n"/>
      <c r="N382" s="9" t="n"/>
      <c r="O382" s="9" t="n"/>
      <c r="P382" s="11" t="n"/>
      <c r="Q382" s="8" t="n"/>
      <c r="R382" s="9" t="n"/>
      <c r="S382" s="9" t="n"/>
      <c r="T382" s="12">
        <f>IF(OR(B382&lt;&gt;"",E382&lt;&gt;""),IF(B382&lt;&gt;"",B382&amp;IF(E382&lt;&gt;""," ("&amp;TRIM(D382&amp;" "&amp;E382)&amp;")",""),TRIM(D382&amp;" "&amp;E382)),"")</f>
        <v/>
      </c>
      <c r="U382" s="12">
        <f>IF(NOT(OR(B382&lt;&gt;"",E382&lt;&gt;"")),"",IF(E382="","Sehr geehrte Damen und Herren,",IF(C382="Frau","Sehr geehrte Frau "&amp;E382&amp;",",IF(C382="Herr","Sehr geehrter Herr "&amp;E382&amp;",","Guten Tag "&amp;TRIM(D382&amp;" "&amp;E382)&amp;","))))</f>
        <v/>
      </c>
      <c r="V382" s="13">
        <f>IF(T382="","",COUNTIF(Kontakte!$B$6:$B$1505,T382))</f>
        <v/>
      </c>
      <c r="W382" s="14">
        <f>IF(N(V382)=0,"",SUMPRODUCT(MAX((Kontakte!$B$6:$B$1505=T382)*Kontakte!$A$6:$A$1505)))</f>
        <v/>
      </c>
      <c r="X382" s="12">
        <f>IF(T382="","",IF(COUNTIF(T$7:T$506,T382)&gt;1,"doppelt angelegt?",IF(L382="","",IF(ISERROR(FIND(".",L382,FIND("@",L382)+2)),"E-Mail prüfen",""))))</f>
        <v/>
      </c>
    </row>
    <row r="383">
      <c r="A383" s="8" t="n"/>
      <c r="B383" s="9" t="n"/>
      <c r="C383" s="10" t="n"/>
      <c r="D383" s="9" t="n"/>
      <c r="E383" s="9" t="n"/>
      <c r="F383" s="9" t="n"/>
      <c r="G383" s="10" t="n"/>
      <c r="H383" s="9" t="n"/>
      <c r="I383" s="9" t="n"/>
      <c r="J383" s="9" t="n"/>
      <c r="K383" s="9" t="n"/>
      <c r="L383" s="9" t="n"/>
      <c r="M383" s="9" t="n"/>
      <c r="N383" s="9" t="n"/>
      <c r="O383" s="9" t="n"/>
      <c r="P383" s="11" t="n"/>
      <c r="Q383" s="8" t="n"/>
      <c r="R383" s="9" t="n"/>
      <c r="S383" s="9" t="n"/>
      <c r="T383" s="12">
        <f>IF(OR(B383&lt;&gt;"",E383&lt;&gt;""),IF(B383&lt;&gt;"",B383&amp;IF(E383&lt;&gt;""," ("&amp;TRIM(D383&amp;" "&amp;E383)&amp;")",""),TRIM(D383&amp;" "&amp;E383)),"")</f>
        <v/>
      </c>
      <c r="U383" s="12">
        <f>IF(NOT(OR(B383&lt;&gt;"",E383&lt;&gt;"")),"",IF(E383="","Sehr geehrte Damen und Herren,",IF(C383="Frau","Sehr geehrte Frau "&amp;E383&amp;",",IF(C383="Herr","Sehr geehrter Herr "&amp;E383&amp;",","Guten Tag "&amp;TRIM(D383&amp;" "&amp;E383)&amp;","))))</f>
        <v/>
      </c>
      <c r="V383" s="13">
        <f>IF(T383="","",COUNTIF(Kontakte!$B$6:$B$1505,T383))</f>
        <v/>
      </c>
      <c r="W383" s="14">
        <f>IF(N(V383)=0,"",SUMPRODUCT(MAX((Kontakte!$B$6:$B$1505=T383)*Kontakte!$A$6:$A$1505)))</f>
        <v/>
      </c>
      <c r="X383" s="12">
        <f>IF(T383="","",IF(COUNTIF(T$7:T$506,T383)&gt;1,"doppelt angelegt?",IF(L383="","",IF(ISERROR(FIND(".",L383,FIND("@",L383)+2)),"E-Mail prüfen",""))))</f>
        <v/>
      </c>
    </row>
    <row r="384">
      <c r="A384" s="8" t="n"/>
      <c r="B384" s="9" t="n"/>
      <c r="C384" s="10" t="n"/>
      <c r="D384" s="9" t="n"/>
      <c r="E384" s="9" t="n"/>
      <c r="F384" s="9" t="n"/>
      <c r="G384" s="10" t="n"/>
      <c r="H384" s="9" t="n"/>
      <c r="I384" s="9" t="n"/>
      <c r="J384" s="9" t="n"/>
      <c r="K384" s="9" t="n"/>
      <c r="L384" s="9" t="n"/>
      <c r="M384" s="9" t="n"/>
      <c r="N384" s="9" t="n"/>
      <c r="O384" s="9" t="n"/>
      <c r="P384" s="11" t="n"/>
      <c r="Q384" s="8" t="n"/>
      <c r="R384" s="9" t="n"/>
      <c r="S384" s="9" t="n"/>
      <c r="T384" s="12">
        <f>IF(OR(B384&lt;&gt;"",E384&lt;&gt;""),IF(B384&lt;&gt;"",B384&amp;IF(E384&lt;&gt;""," ("&amp;TRIM(D384&amp;" "&amp;E384)&amp;")",""),TRIM(D384&amp;" "&amp;E384)),"")</f>
        <v/>
      </c>
      <c r="U384" s="12">
        <f>IF(NOT(OR(B384&lt;&gt;"",E384&lt;&gt;"")),"",IF(E384="","Sehr geehrte Damen und Herren,",IF(C384="Frau","Sehr geehrte Frau "&amp;E384&amp;",",IF(C384="Herr","Sehr geehrter Herr "&amp;E384&amp;",","Guten Tag "&amp;TRIM(D384&amp;" "&amp;E384)&amp;","))))</f>
        <v/>
      </c>
      <c r="V384" s="13">
        <f>IF(T384="","",COUNTIF(Kontakte!$B$6:$B$1505,T384))</f>
        <v/>
      </c>
      <c r="W384" s="14">
        <f>IF(N(V384)=0,"",SUMPRODUCT(MAX((Kontakte!$B$6:$B$1505=T384)*Kontakte!$A$6:$A$1505)))</f>
        <v/>
      </c>
      <c r="X384" s="12">
        <f>IF(T384="","",IF(COUNTIF(T$7:T$506,T384)&gt;1,"doppelt angelegt?",IF(L384="","",IF(ISERROR(FIND(".",L384,FIND("@",L384)+2)),"E-Mail prüfen",""))))</f>
        <v/>
      </c>
    </row>
    <row r="385">
      <c r="A385" s="8" t="n"/>
      <c r="B385" s="9" t="n"/>
      <c r="C385" s="10" t="n"/>
      <c r="D385" s="9" t="n"/>
      <c r="E385" s="9" t="n"/>
      <c r="F385" s="9" t="n"/>
      <c r="G385" s="10" t="n"/>
      <c r="H385" s="9" t="n"/>
      <c r="I385" s="9" t="n"/>
      <c r="J385" s="9" t="n"/>
      <c r="K385" s="9" t="n"/>
      <c r="L385" s="9" t="n"/>
      <c r="M385" s="9" t="n"/>
      <c r="N385" s="9" t="n"/>
      <c r="O385" s="9" t="n"/>
      <c r="P385" s="11" t="n"/>
      <c r="Q385" s="8" t="n"/>
      <c r="R385" s="9" t="n"/>
      <c r="S385" s="9" t="n"/>
      <c r="T385" s="12">
        <f>IF(OR(B385&lt;&gt;"",E385&lt;&gt;""),IF(B385&lt;&gt;"",B385&amp;IF(E385&lt;&gt;""," ("&amp;TRIM(D385&amp;" "&amp;E385)&amp;")",""),TRIM(D385&amp;" "&amp;E385)),"")</f>
        <v/>
      </c>
      <c r="U385" s="12">
        <f>IF(NOT(OR(B385&lt;&gt;"",E385&lt;&gt;"")),"",IF(E385="","Sehr geehrte Damen und Herren,",IF(C385="Frau","Sehr geehrte Frau "&amp;E385&amp;",",IF(C385="Herr","Sehr geehrter Herr "&amp;E385&amp;",","Guten Tag "&amp;TRIM(D385&amp;" "&amp;E385)&amp;","))))</f>
        <v/>
      </c>
      <c r="V385" s="13">
        <f>IF(T385="","",COUNTIF(Kontakte!$B$6:$B$1505,T385))</f>
        <v/>
      </c>
      <c r="W385" s="14">
        <f>IF(N(V385)=0,"",SUMPRODUCT(MAX((Kontakte!$B$6:$B$1505=T385)*Kontakte!$A$6:$A$1505)))</f>
        <v/>
      </c>
      <c r="X385" s="12">
        <f>IF(T385="","",IF(COUNTIF(T$7:T$506,T385)&gt;1,"doppelt angelegt?",IF(L385="","",IF(ISERROR(FIND(".",L385,FIND("@",L385)+2)),"E-Mail prüfen",""))))</f>
        <v/>
      </c>
    </row>
    <row r="386">
      <c r="A386" s="8" t="n"/>
      <c r="B386" s="9" t="n"/>
      <c r="C386" s="10" t="n"/>
      <c r="D386" s="9" t="n"/>
      <c r="E386" s="9" t="n"/>
      <c r="F386" s="9" t="n"/>
      <c r="G386" s="10" t="n"/>
      <c r="H386" s="9" t="n"/>
      <c r="I386" s="9" t="n"/>
      <c r="J386" s="9" t="n"/>
      <c r="K386" s="9" t="n"/>
      <c r="L386" s="9" t="n"/>
      <c r="M386" s="9" t="n"/>
      <c r="N386" s="9" t="n"/>
      <c r="O386" s="9" t="n"/>
      <c r="P386" s="11" t="n"/>
      <c r="Q386" s="8" t="n"/>
      <c r="R386" s="9" t="n"/>
      <c r="S386" s="9" t="n"/>
      <c r="T386" s="12">
        <f>IF(OR(B386&lt;&gt;"",E386&lt;&gt;""),IF(B386&lt;&gt;"",B386&amp;IF(E386&lt;&gt;""," ("&amp;TRIM(D386&amp;" "&amp;E386)&amp;")",""),TRIM(D386&amp;" "&amp;E386)),"")</f>
        <v/>
      </c>
      <c r="U386" s="12">
        <f>IF(NOT(OR(B386&lt;&gt;"",E386&lt;&gt;"")),"",IF(E386="","Sehr geehrte Damen und Herren,",IF(C386="Frau","Sehr geehrte Frau "&amp;E386&amp;",",IF(C386="Herr","Sehr geehrter Herr "&amp;E386&amp;",","Guten Tag "&amp;TRIM(D386&amp;" "&amp;E386)&amp;","))))</f>
        <v/>
      </c>
      <c r="V386" s="13">
        <f>IF(T386="","",COUNTIF(Kontakte!$B$6:$B$1505,T386))</f>
        <v/>
      </c>
      <c r="W386" s="14">
        <f>IF(N(V386)=0,"",SUMPRODUCT(MAX((Kontakte!$B$6:$B$1505=T386)*Kontakte!$A$6:$A$1505)))</f>
        <v/>
      </c>
      <c r="X386" s="12">
        <f>IF(T386="","",IF(COUNTIF(T$7:T$506,T386)&gt;1,"doppelt angelegt?",IF(L386="","",IF(ISERROR(FIND(".",L386,FIND("@",L386)+2)),"E-Mail prüfen",""))))</f>
        <v/>
      </c>
    </row>
    <row r="387">
      <c r="A387" s="8" t="n"/>
      <c r="B387" s="9" t="n"/>
      <c r="C387" s="10" t="n"/>
      <c r="D387" s="9" t="n"/>
      <c r="E387" s="9" t="n"/>
      <c r="F387" s="9" t="n"/>
      <c r="G387" s="10" t="n"/>
      <c r="H387" s="9" t="n"/>
      <c r="I387" s="9" t="n"/>
      <c r="J387" s="9" t="n"/>
      <c r="K387" s="9" t="n"/>
      <c r="L387" s="9" t="n"/>
      <c r="M387" s="9" t="n"/>
      <c r="N387" s="9" t="n"/>
      <c r="O387" s="9" t="n"/>
      <c r="P387" s="11" t="n"/>
      <c r="Q387" s="8" t="n"/>
      <c r="R387" s="9" t="n"/>
      <c r="S387" s="9" t="n"/>
      <c r="T387" s="12">
        <f>IF(OR(B387&lt;&gt;"",E387&lt;&gt;""),IF(B387&lt;&gt;"",B387&amp;IF(E387&lt;&gt;""," ("&amp;TRIM(D387&amp;" "&amp;E387)&amp;")",""),TRIM(D387&amp;" "&amp;E387)),"")</f>
        <v/>
      </c>
      <c r="U387" s="12">
        <f>IF(NOT(OR(B387&lt;&gt;"",E387&lt;&gt;"")),"",IF(E387="","Sehr geehrte Damen und Herren,",IF(C387="Frau","Sehr geehrte Frau "&amp;E387&amp;",",IF(C387="Herr","Sehr geehrter Herr "&amp;E387&amp;",","Guten Tag "&amp;TRIM(D387&amp;" "&amp;E387)&amp;","))))</f>
        <v/>
      </c>
      <c r="V387" s="13">
        <f>IF(T387="","",COUNTIF(Kontakte!$B$6:$B$1505,T387))</f>
        <v/>
      </c>
      <c r="W387" s="14">
        <f>IF(N(V387)=0,"",SUMPRODUCT(MAX((Kontakte!$B$6:$B$1505=T387)*Kontakte!$A$6:$A$1505)))</f>
        <v/>
      </c>
      <c r="X387" s="12">
        <f>IF(T387="","",IF(COUNTIF(T$7:T$506,T387)&gt;1,"doppelt angelegt?",IF(L387="","",IF(ISERROR(FIND(".",L387,FIND("@",L387)+2)),"E-Mail prüfen",""))))</f>
        <v/>
      </c>
    </row>
    <row r="388">
      <c r="A388" s="8" t="n"/>
      <c r="B388" s="9" t="n"/>
      <c r="C388" s="10" t="n"/>
      <c r="D388" s="9" t="n"/>
      <c r="E388" s="9" t="n"/>
      <c r="F388" s="9" t="n"/>
      <c r="G388" s="10" t="n"/>
      <c r="H388" s="9" t="n"/>
      <c r="I388" s="9" t="n"/>
      <c r="J388" s="9" t="n"/>
      <c r="K388" s="9" t="n"/>
      <c r="L388" s="9" t="n"/>
      <c r="M388" s="9" t="n"/>
      <c r="N388" s="9" t="n"/>
      <c r="O388" s="9" t="n"/>
      <c r="P388" s="11" t="n"/>
      <c r="Q388" s="8" t="n"/>
      <c r="R388" s="9" t="n"/>
      <c r="S388" s="9" t="n"/>
      <c r="T388" s="12">
        <f>IF(OR(B388&lt;&gt;"",E388&lt;&gt;""),IF(B388&lt;&gt;"",B388&amp;IF(E388&lt;&gt;""," ("&amp;TRIM(D388&amp;" "&amp;E388)&amp;")",""),TRIM(D388&amp;" "&amp;E388)),"")</f>
        <v/>
      </c>
      <c r="U388" s="12">
        <f>IF(NOT(OR(B388&lt;&gt;"",E388&lt;&gt;"")),"",IF(E388="","Sehr geehrte Damen und Herren,",IF(C388="Frau","Sehr geehrte Frau "&amp;E388&amp;",",IF(C388="Herr","Sehr geehrter Herr "&amp;E388&amp;",","Guten Tag "&amp;TRIM(D388&amp;" "&amp;E388)&amp;","))))</f>
        <v/>
      </c>
      <c r="V388" s="13">
        <f>IF(T388="","",COUNTIF(Kontakte!$B$6:$B$1505,T388))</f>
        <v/>
      </c>
      <c r="W388" s="14">
        <f>IF(N(V388)=0,"",SUMPRODUCT(MAX((Kontakte!$B$6:$B$1505=T388)*Kontakte!$A$6:$A$1505)))</f>
        <v/>
      </c>
      <c r="X388" s="12">
        <f>IF(T388="","",IF(COUNTIF(T$7:T$506,T388)&gt;1,"doppelt angelegt?",IF(L388="","",IF(ISERROR(FIND(".",L388,FIND("@",L388)+2)),"E-Mail prüfen",""))))</f>
        <v/>
      </c>
    </row>
    <row r="389">
      <c r="A389" s="8" t="n"/>
      <c r="B389" s="9" t="n"/>
      <c r="C389" s="10" t="n"/>
      <c r="D389" s="9" t="n"/>
      <c r="E389" s="9" t="n"/>
      <c r="F389" s="9" t="n"/>
      <c r="G389" s="10" t="n"/>
      <c r="H389" s="9" t="n"/>
      <c r="I389" s="9" t="n"/>
      <c r="J389" s="9" t="n"/>
      <c r="K389" s="9" t="n"/>
      <c r="L389" s="9" t="n"/>
      <c r="M389" s="9" t="n"/>
      <c r="N389" s="9" t="n"/>
      <c r="O389" s="9" t="n"/>
      <c r="P389" s="11" t="n"/>
      <c r="Q389" s="8" t="n"/>
      <c r="R389" s="9" t="n"/>
      <c r="S389" s="9" t="n"/>
      <c r="T389" s="12">
        <f>IF(OR(B389&lt;&gt;"",E389&lt;&gt;""),IF(B389&lt;&gt;"",B389&amp;IF(E389&lt;&gt;""," ("&amp;TRIM(D389&amp;" "&amp;E389)&amp;")",""),TRIM(D389&amp;" "&amp;E389)),"")</f>
        <v/>
      </c>
      <c r="U389" s="12">
        <f>IF(NOT(OR(B389&lt;&gt;"",E389&lt;&gt;"")),"",IF(E389="","Sehr geehrte Damen und Herren,",IF(C389="Frau","Sehr geehrte Frau "&amp;E389&amp;",",IF(C389="Herr","Sehr geehrter Herr "&amp;E389&amp;",","Guten Tag "&amp;TRIM(D389&amp;" "&amp;E389)&amp;","))))</f>
        <v/>
      </c>
      <c r="V389" s="13">
        <f>IF(T389="","",COUNTIF(Kontakte!$B$6:$B$1505,T389))</f>
        <v/>
      </c>
      <c r="W389" s="14">
        <f>IF(N(V389)=0,"",SUMPRODUCT(MAX((Kontakte!$B$6:$B$1505=T389)*Kontakte!$A$6:$A$1505)))</f>
        <v/>
      </c>
      <c r="X389" s="12">
        <f>IF(T389="","",IF(COUNTIF(T$7:T$506,T389)&gt;1,"doppelt angelegt?",IF(L389="","",IF(ISERROR(FIND(".",L389,FIND("@",L389)+2)),"E-Mail prüfen",""))))</f>
        <v/>
      </c>
    </row>
    <row r="390">
      <c r="A390" s="8" t="n"/>
      <c r="B390" s="9" t="n"/>
      <c r="C390" s="10" t="n"/>
      <c r="D390" s="9" t="n"/>
      <c r="E390" s="9" t="n"/>
      <c r="F390" s="9" t="n"/>
      <c r="G390" s="10" t="n"/>
      <c r="H390" s="9" t="n"/>
      <c r="I390" s="9" t="n"/>
      <c r="J390" s="9" t="n"/>
      <c r="K390" s="9" t="n"/>
      <c r="L390" s="9" t="n"/>
      <c r="M390" s="9" t="n"/>
      <c r="N390" s="9" t="n"/>
      <c r="O390" s="9" t="n"/>
      <c r="P390" s="11" t="n"/>
      <c r="Q390" s="8" t="n"/>
      <c r="R390" s="9" t="n"/>
      <c r="S390" s="9" t="n"/>
      <c r="T390" s="12">
        <f>IF(OR(B390&lt;&gt;"",E390&lt;&gt;""),IF(B390&lt;&gt;"",B390&amp;IF(E390&lt;&gt;""," ("&amp;TRIM(D390&amp;" "&amp;E390)&amp;")",""),TRIM(D390&amp;" "&amp;E390)),"")</f>
        <v/>
      </c>
      <c r="U390" s="12">
        <f>IF(NOT(OR(B390&lt;&gt;"",E390&lt;&gt;"")),"",IF(E390="","Sehr geehrte Damen und Herren,",IF(C390="Frau","Sehr geehrte Frau "&amp;E390&amp;",",IF(C390="Herr","Sehr geehrter Herr "&amp;E390&amp;",","Guten Tag "&amp;TRIM(D390&amp;" "&amp;E390)&amp;","))))</f>
        <v/>
      </c>
      <c r="V390" s="13">
        <f>IF(T390="","",COUNTIF(Kontakte!$B$6:$B$1505,T390))</f>
        <v/>
      </c>
      <c r="W390" s="14">
        <f>IF(N(V390)=0,"",SUMPRODUCT(MAX((Kontakte!$B$6:$B$1505=T390)*Kontakte!$A$6:$A$1505)))</f>
        <v/>
      </c>
      <c r="X390" s="12">
        <f>IF(T390="","",IF(COUNTIF(T$7:T$506,T390)&gt;1,"doppelt angelegt?",IF(L390="","",IF(ISERROR(FIND(".",L390,FIND("@",L390)+2)),"E-Mail prüfen",""))))</f>
        <v/>
      </c>
    </row>
    <row r="391">
      <c r="A391" s="8" t="n"/>
      <c r="B391" s="9" t="n"/>
      <c r="C391" s="10" t="n"/>
      <c r="D391" s="9" t="n"/>
      <c r="E391" s="9" t="n"/>
      <c r="F391" s="9" t="n"/>
      <c r="G391" s="10" t="n"/>
      <c r="H391" s="9" t="n"/>
      <c r="I391" s="9" t="n"/>
      <c r="J391" s="9" t="n"/>
      <c r="K391" s="9" t="n"/>
      <c r="L391" s="9" t="n"/>
      <c r="M391" s="9" t="n"/>
      <c r="N391" s="9" t="n"/>
      <c r="O391" s="9" t="n"/>
      <c r="P391" s="11" t="n"/>
      <c r="Q391" s="8" t="n"/>
      <c r="R391" s="9" t="n"/>
      <c r="S391" s="9" t="n"/>
      <c r="T391" s="12">
        <f>IF(OR(B391&lt;&gt;"",E391&lt;&gt;""),IF(B391&lt;&gt;"",B391&amp;IF(E391&lt;&gt;""," ("&amp;TRIM(D391&amp;" "&amp;E391)&amp;")",""),TRIM(D391&amp;" "&amp;E391)),"")</f>
        <v/>
      </c>
      <c r="U391" s="12">
        <f>IF(NOT(OR(B391&lt;&gt;"",E391&lt;&gt;"")),"",IF(E391="","Sehr geehrte Damen und Herren,",IF(C391="Frau","Sehr geehrte Frau "&amp;E391&amp;",",IF(C391="Herr","Sehr geehrter Herr "&amp;E391&amp;",","Guten Tag "&amp;TRIM(D391&amp;" "&amp;E391)&amp;","))))</f>
        <v/>
      </c>
      <c r="V391" s="13">
        <f>IF(T391="","",COUNTIF(Kontakte!$B$6:$B$1505,T391))</f>
        <v/>
      </c>
      <c r="W391" s="14">
        <f>IF(N(V391)=0,"",SUMPRODUCT(MAX((Kontakte!$B$6:$B$1505=T391)*Kontakte!$A$6:$A$1505)))</f>
        <v/>
      </c>
      <c r="X391" s="12">
        <f>IF(T391="","",IF(COUNTIF(T$7:T$506,T391)&gt;1,"doppelt angelegt?",IF(L391="","",IF(ISERROR(FIND(".",L391,FIND("@",L391)+2)),"E-Mail prüfen",""))))</f>
        <v/>
      </c>
    </row>
    <row r="392">
      <c r="A392" s="8" t="n"/>
      <c r="B392" s="9" t="n"/>
      <c r="C392" s="10" t="n"/>
      <c r="D392" s="9" t="n"/>
      <c r="E392" s="9" t="n"/>
      <c r="F392" s="9" t="n"/>
      <c r="G392" s="10" t="n"/>
      <c r="H392" s="9" t="n"/>
      <c r="I392" s="9" t="n"/>
      <c r="J392" s="9" t="n"/>
      <c r="K392" s="9" t="n"/>
      <c r="L392" s="9" t="n"/>
      <c r="M392" s="9" t="n"/>
      <c r="N392" s="9" t="n"/>
      <c r="O392" s="9" t="n"/>
      <c r="P392" s="11" t="n"/>
      <c r="Q392" s="8" t="n"/>
      <c r="R392" s="9" t="n"/>
      <c r="S392" s="9" t="n"/>
      <c r="T392" s="12">
        <f>IF(OR(B392&lt;&gt;"",E392&lt;&gt;""),IF(B392&lt;&gt;"",B392&amp;IF(E392&lt;&gt;""," ("&amp;TRIM(D392&amp;" "&amp;E392)&amp;")",""),TRIM(D392&amp;" "&amp;E392)),"")</f>
        <v/>
      </c>
      <c r="U392" s="12">
        <f>IF(NOT(OR(B392&lt;&gt;"",E392&lt;&gt;"")),"",IF(E392="","Sehr geehrte Damen und Herren,",IF(C392="Frau","Sehr geehrte Frau "&amp;E392&amp;",",IF(C392="Herr","Sehr geehrter Herr "&amp;E392&amp;",","Guten Tag "&amp;TRIM(D392&amp;" "&amp;E392)&amp;","))))</f>
        <v/>
      </c>
      <c r="V392" s="13">
        <f>IF(T392="","",COUNTIF(Kontakte!$B$6:$B$1505,T392))</f>
        <v/>
      </c>
      <c r="W392" s="14">
        <f>IF(N(V392)=0,"",SUMPRODUCT(MAX((Kontakte!$B$6:$B$1505=T392)*Kontakte!$A$6:$A$1505)))</f>
        <v/>
      </c>
      <c r="X392" s="12">
        <f>IF(T392="","",IF(COUNTIF(T$7:T$506,T392)&gt;1,"doppelt angelegt?",IF(L392="","",IF(ISERROR(FIND(".",L392,FIND("@",L392)+2)),"E-Mail prüfen",""))))</f>
        <v/>
      </c>
    </row>
    <row r="393">
      <c r="A393" s="8" t="n"/>
      <c r="B393" s="9" t="n"/>
      <c r="C393" s="10" t="n"/>
      <c r="D393" s="9" t="n"/>
      <c r="E393" s="9" t="n"/>
      <c r="F393" s="9" t="n"/>
      <c r="G393" s="10" t="n"/>
      <c r="H393" s="9" t="n"/>
      <c r="I393" s="9" t="n"/>
      <c r="J393" s="9" t="n"/>
      <c r="K393" s="9" t="n"/>
      <c r="L393" s="9" t="n"/>
      <c r="M393" s="9" t="n"/>
      <c r="N393" s="9" t="n"/>
      <c r="O393" s="9" t="n"/>
      <c r="P393" s="11" t="n"/>
      <c r="Q393" s="8" t="n"/>
      <c r="R393" s="9" t="n"/>
      <c r="S393" s="9" t="n"/>
      <c r="T393" s="12">
        <f>IF(OR(B393&lt;&gt;"",E393&lt;&gt;""),IF(B393&lt;&gt;"",B393&amp;IF(E393&lt;&gt;""," ("&amp;TRIM(D393&amp;" "&amp;E393)&amp;")",""),TRIM(D393&amp;" "&amp;E393)),"")</f>
        <v/>
      </c>
      <c r="U393" s="12">
        <f>IF(NOT(OR(B393&lt;&gt;"",E393&lt;&gt;"")),"",IF(E393="","Sehr geehrte Damen und Herren,",IF(C393="Frau","Sehr geehrte Frau "&amp;E393&amp;",",IF(C393="Herr","Sehr geehrter Herr "&amp;E393&amp;",","Guten Tag "&amp;TRIM(D393&amp;" "&amp;E393)&amp;","))))</f>
        <v/>
      </c>
      <c r="V393" s="13">
        <f>IF(T393="","",COUNTIF(Kontakte!$B$6:$B$1505,T393))</f>
        <v/>
      </c>
      <c r="W393" s="14">
        <f>IF(N(V393)=0,"",SUMPRODUCT(MAX((Kontakte!$B$6:$B$1505=T393)*Kontakte!$A$6:$A$1505)))</f>
        <v/>
      </c>
      <c r="X393" s="12">
        <f>IF(T393="","",IF(COUNTIF(T$7:T$506,T393)&gt;1,"doppelt angelegt?",IF(L393="","",IF(ISERROR(FIND(".",L393,FIND("@",L393)+2)),"E-Mail prüfen",""))))</f>
        <v/>
      </c>
    </row>
    <row r="394">
      <c r="A394" s="8" t="n"/>
      <c r="B394" s="9" t="n"/>
      <c r="C394" s="10" t="n"/>
      <c r="D394" s="9" t="n"/>
      <c r="E394" s="9" t="n"/>
      <c r="F394" s="9" t="n"/>
      <c r="G394" s="10" t="n"/>
      <c r="H394" s="9" t="n"/>
      <c r="I394" s="9" t="n"/>
      <c r="J394" s="9" t="n"/>
      <c r="K394" s="9" t="n"/>
      <c r="L394" s="9" t="n"/>
      <c r="M394" s="9" t="n"/>
      <c r="N394" s="9" t="n"/>
      <c r="O394" s="9" t="n"/>
      <c r="P394" s="11" t="n"/>
      <c r="Q394" s="8" t="n"/>
      <c r="R394" s="9" t="n"/>
      <c r="S394" s="9" t="n"/>
      <c r="T394" s="12">
        <f>IF(OR(B394&lt;&gt;"",E394&lt;&gt;""),IF(B394&lt;&gt;"",B394&amp;IF(E394&lt;&gt;""," ("&amp;TRIM(D394&amp;" "&amp;E394)&amp;")",""),TRIM(D394&amp;" "&amp;E394)),"")</f>
        <v/>
      </c>
      <c r="U394" s="12">
        <f>IF(NOT(OR(B394&lt;&gt;"",E394&lt;&gt;"")),"",IF(E394="","Sehr geehrte Damen und Herren,",IF(C394="Frau","Sehr geehrte Frau "&amp;E394&amp;",",IF(C394="Herr","Sehr geehrter Herr "&amp;E394&amp;",","Guten Tag "&amp;TRIM(D394&amp;" "&amp;E394)&amp;","))))</f>
        <v/>
      </c>
      <c r="V394" s="13">
        <f>IF(T394="","",COUNTIF(Kontakte!$B$6:$B$1505,T394))</f>
        <v/>
      </c>
      <c r="W394" s="14">
        <f>IF(N(V394)=0,"",SUMPRODUCT(MAX((Kontakte!$B$6:$B$1505=T394)*Kontakte!$A$6:$A$1505)))</f>
        <v/>
      </c>
      <c r="X394" s="12">
        <f>IF(T394="","",IF(COUNTIF(T$7:T$506,T394)&gt;1,"doppelt angelegt?",IF(L394="","",IF(ISERROR(FIND(".",L394,FIND("@",L394)+2)),"E-Mail prüfen",""))))</f>
        <v/>
      </c>
    </row>
    <row r="395">
      <c r="A395" s="8" t="n"/>
      <c r="B395" s="9" t="n"/>
      <c r="C395" s="10" t="n"/>
      <c r="D395" s="9" t="n"/>
      <c r="E395" s="9" t="n"/>
      <c r="F395" s="9" t="n"/>
      <c r="G395" s="10" t="n"/>
      <c r="H395" s="9" t="n"/>
      <c r="I395" s="9" t="n"/>
      <c r="J395" s="9" t="n"/>
      <c r="K395" s="9" t="n"/>
      <c r="L395" s="9" t="n"/>
      <c r="M395" s="9" t="n"/>
      <c r="N395" s="9" t="n"/>
      <c r="O395" s="9" t="n"/>
      <c r="P395" s="11" t="n"/>
      <c r="Q395" s="8" t="n"/>
      <c r="R395" s="9" t="n"/>
      <c r="S395" s="9" t="n"/>
      <c r="T395" s="12">
        <f>IF(OR(B395&lt;&gt;"",E395&lt;&gt;""),IF(B395&lt;&gt;"",B395&amp;IF(E395&lt;&gt;""," ("&amp;TRIM(D395&amp;" "&amp;E395)&amp;")",""),TRIM(D395&amp;" "&amp;E395)),"")</f>
        <v/>
      </c>
      <c r="U395" s="12">
        <f>IF(NOT(OR(B395&lt;&gt;"",E395&lt;&gt;"")),"",IF(E395="","Sehr geehrte Damen und Herren,",IF(C395="Frau","Sehr geehrte Frau "&amp;E395&amp;",",IF(C395="Herr","Sehr geehrter Herr "&amp;E395&amp;",","Guten Tag "&amp;TRIM(D395&amp;" "&amp;E395)&amp;","))))</f>
        <v/>
      </c>
      <c r="V395" s="13">
        <f>IF(T395="","",COUNTIF(Kontakte!$B$6:$B$1505,T395))</f>
        <v/>
      </c>
      <c r="W395" s="14">
        <f>IF(N(V395)=0,"",SUMPRODUCT(MAX((Kontakte!$B$6:$B$1505=T395)*Kontakte!$A$6:$A$1505)))</f>
        <v/>
      </c>
      <c r="X395" s="12">
        <f>IF(T395="","",IF(COUNTIF(T$7:T$506,T395)&gt;1,"doppelt angelegt?",IF(L395="","",IF(ISERROR(FIND(".",L395,FIND("@",L395)+2)),"E-Mail prüfen",""))))</f>
        <v/>
      </c>
    </row>
    <row r="396">
      <c r="A396" s="8" t="n"/>
      <c r="B396" s="9" t="n"/>
      <c r="C396" s="10" t="n"/>
      <c r="D396" s="9" t="n"/>
      <c r="E396" s="9" t="n"/>
      <c r="F396" s="9" t="n"/>
      <c r="G396" s="10" t="n"/>
      <c r="H396" s="9" t="n"/>
      <c r="I396" s="9" t="n"/>
      <c r="J396" s="9" t="n"/>
      <c r="K396" s="9" t="n"/>
      <c r="L396" s="9" t="n"/>
      <c r="M396" s="9" t="n"/>
      <c r="N396" s="9" t="n"/>
      <c r="O396" s="9" t="n"/>
      <c r="P396" s="11" t="n"/>
      <c r="Q396" s="8" t="n"/>
      <c r="R396" s="9" t="n"/>
      <c r="S396" s="9" t="n"/>
      <c r="T396" s="12">
        <f>IF(OR(B396&lt;&gt;"",E396&lt;&gt;""),IF(B396&lt;&gt;"",B396&amp;IF(E396&lt;&gt;""," ("&amp;TRIM(D396&amp;" "&amp;E396)&amp;")",""),TRIM(D396&amp;" "&amp;E396)),"")</f>
        <v/>
      </c>
      <c r="U396" s="12">
        <f>IF(NOT(OR(B396&lt;&gt;"",E396&lt;&gt;"")),"",IF(E396="","Sehr geehrte Damen und Herren,",IF(C396="Frau","Sehr geehrte Frau "&amp;E396&amp;",",IF(C396="Herr","Sehr geehrter Herr "&amp;E396&amp;",","Guten Tag "&amp;TRIM(D396&amp;" "&amp;E396)&amp;","))))</f>
        <v/>
      </c>
      <c r="V396" s="13">
        <f>IF(T396="","",COUNTIF(Kontakte!$B$6:$B$1505,T396))</f>
        <v/>
      </c>
      <c r="W396" s="14">
        <f>IF(N(V396)=0,"",SUMPRODUCT(MAX((Kontakte!$B$6:$B$1505=T396)*Kontakte!$A$6:$A$1505)))</f>
        <v/>
      </c>
      <c r="X396" s="12">
        <f>IF(T396="","",IF(COUNTIF(T$7:T$506,T396)&gt;1,"doppelt angelegt?",IF(L396="","",IF(ISERROR(FIND(".",L396,FIND("@",L396)+2)),"E-Mail prüfen",""))))</f>
        <v/>
      </c>
    </row>
    <row r="397">
      <c r="A397" s="8" t="n"/>
      <c r="B397" s="9" t="n"/>
      <c r="C397" s="10" t="n"/>
      <c r="D397" s="9" t="n"/>
      <c r="E397" s="9" t="n"/>
      <c r="F397" s="9" t="n"/>
      <c r="G397" s="10" t="n"/>
      <c r="H397" s="9" t="n"/>
      <c r="I397" s="9" t="n"/>
      <c r="J397" s="9" t="n"/>
      <c r="K397" s="9" t="n"/>
      <c r="L397" s="9" t="n"/>
      <c r="M397" s="9" t="n"/>
      <c r="N397" s="9" t="n"/>
      <c r="O397" s="9" t="n"/>
      <c r="P397" s="11" t="n"/>
      <c r="Q397" s="8" t="n"/>
      <c r="R397" s="9" t="n"/>
      <c r="S397" s="9" t="n"/>
      <c r="T397" s="12">
        <f>IF(OR(B397&lt;&gt;"",E397&lt;&gt;""),IF(B397&lt;&gt;"",B397&amp;IF(E397&lt;&gt;""," ("&amp;TRIM(D397&amp;" "&amp;E397)&amp;")",""),TRIM(D397&amp;" "&amp;E397)),"")</f>
        <v/>
      </c>
      <c r="U397" s="12">
        <f>IF(NOT(OR(B397&lt;&gt;"",E397&lt;&gt;"")),"",IF(E397="","Sehr geehrte Damen und Herren,",IF(C397="Frau","Sehr geehrte Frau "&amp;E397&amp;",",IF(C397="Herr","Sehr geehrter Herr "&amp;E397&amp;",","Guten Tag "&amp;TRIM(D397&amp;" "&amp;E397)&amp;","))))</f>
        <v/>
      </c>
      <c r="V397" s="13">
        <f>IF(T397="","",COUNTIF(Kontakte!$B$6:$B$1505,T397))</f>
        <v/>
      </c>
      <c r="W397" s="14">
        <f>IF(N(V397)=0,"",SUMPRODUCT(MAX((Kontakte!$B$6:$B$1505=T397)*Kontakte!$A$6:$A$1505)))</f>
        <v/>
      </c>
      <c r="X397" s="12">
        <f>IF(T397="","",IF(COUNTIF(T$7:T$506,T397)&gt;1,"doppelt angelegt?",IF(L397="","",IF(ISERROR(FIND(".",L397,FIND("@",L397)+2)),"E-Mail prüfen",""))))</f>
        <v/>
      </c>
    </row>
    <row r="398">
      <c r="A398" s="8" t="n"/>
      <c r="B398" s="9" t="n"/>
      <c r="C398" s="10" t="n"/>
      <c r="D398" s="9" t="n"/>
      <c r="E398" s="9" t="n"/>
      <c r="F398" s="9" t="n"/>
      <c r="G398" s="10" t="n"/>
      <c r="H398" s="9" t="n"/>
      <c r="I398" s="9" t="n"/>
      <c r="J398" s="9" t="n"/>
      <c r="K398" s="9" t="n"/>
      <c r="L398" s="9" t="n"/>
      <c r="M398" s="9" t="n"/>
      <c r="N398" s="9" t="n"/>
      <c r="O398" s="9" t="n"/>
      <c r="P398" s="11" t="n"/>
      <c r="Q398" s="8" t="n"/>
      <c r="R398" s="9" t="n"/>
      <c r="S398" s="9" t="n"/>
      <c r="T398" s="12">
        <f>IF(OR(B398&lt;&gt;"",E398&lt;&gt;""),IF(B398&lt;&gt;"",B398&amp;IF(E398&lt;&gt;""," ("&amp;TRIM(D398&amp;" "&amp;E398)&amp;")",""),TRIM(D398&amp;" "&amp;E398)),"")</f>
        <v/>
      </c>
      <c r="U398" s="12">
        <f>IF(NOT(OR(B398&lt;&gt;"",E398&lt;&gt;"")),"",IF(E398="","Sehr geehrte Damen und Herren,",IF(C398="Frau","Sehr geehrte Frau "&amp;E398&amp;",",IF(C398="Herr","Sehr geehrter Herr "&amp;E398&amp;",","Guten Tag "&amp;TRIM(D398&amp;" "&amp;E398)&amp;","))))</f>
        <v/>
      </c>
      <c r="V398" s="13">
        <f>IF(T398="","",COUNTIF(Kontakte!$B$6:$B$1505,T398))</f>
        <v/>
      </c>
      <c r="W398" s="14">
        <f>IF(N(V398)=0,"",SUMPRODUCT(MAX((Kontakte!$B$6:$B$1505=T398)*Kontakte!$A$6:$A$1505)))</f>
        <v/>
      </c>
      <c r="X398" s="12">
        <f>IF(T398="","",IF(COUNTIF(T$7:T$506,T398)&gt;1,"doppelt angelegt?",IF(L398="","",IF(ISERROR(FIND(".",L398,FIND("@",L398)+2)),"E-Mail prüfen",""))))</f>
        <v/>
      </c>
    </row>
    <row r="399">
      <c r="A399" s="8" t="n"/>
      <c r="B399" s="9" t="n"/>
      <c r="C399" s="10" t="n"/>
      <c r="D399" s="9" t="n"/>
      <c r="E399" s="9" t="n"/>
      <c r="F399" s="9" t="n"/>
      <c r="G399" s="10" t="n"/>
      <c r="H399" s="9" t="n"/>
      <c r="I399" s="9" t="n"/>
      <c r="J399" s="9" t="n"/>
      <c r="K399" s="9" t="n"/>
      <c r="L399" s="9" t="n"/>
      <c r="M399" s="9" t="n"/>
      <c r="N399" s="9" t="n"/>
      <c r="O399" s="9" t="n"/>
      <c r="P399" s="11" t="n"/>
      <c r="Q399" s="8" t="n"/>
      <c r="R399" s="9" t="n"/>
      <c r="S399" s="9" t="n"/>
      <c r="T399" s="12">
        <f>IF(OR(B399&lt;&gt;"",E399&lt;&gt;""),IF(B399&lt;&gt;"",B399&amp;IF(E399&lt;&gt;""," ("&amp;TRIM(D399&amp;" "&amp;E399)&amp;")",""),TRIM(D399&amp;" "&amp;E399)),"")</f>
        <v/>
      </c>
      <c r="U399" s="12">
        <f>IF(NOT(OR(B399&lt;&gt;"",E399&lt;&gt;"")),"",IF(E399="","Sehr geehrte Damen und Herren,",IF(C399="Frau","Sehr geehrte Frau "&amp;E399&amp;",",IF(C399="Herr","Sehr geehrter Herr "&amp;E399&amp;",","Guten Tag "&amp;TRIM(D399&amp;" "&amp;E399)&amp;","))))</f>
        <v/>
      </c>
      <c r="V399" s="13">
        <f>IF(T399="","",COUNTIF(Kontakte!$B$6:$B$1505,T399))</f>
        <v/>
      </c>
      <c r="W399" s="14">
        <f>IF(N(V399)=0,"",SUMPRODUCT(MAX((Kontakte!$B$6:$B$1505=T399)*Kontakte!$A$6:$A$1505)))</f>
        <v/>
      </c>
      <c r="X399" s="12">
        <f>IF(T399="","",IF(COUNTIF(T$7:T$506,T399)&gt;1,"doppelt angelegt?",IF(L399="","",IF(ISERROR(FIND(".",L399,FIND("@",L399)+2)),"E-Mail prüfen",""))))</f>
        <v/>
      </c>
    </row>
    <row r="400">
      <c r="A400" s="8" t="n"/>
      <c r="B400" s="9" t="n"/>
      <c r="C400" s="10" t="n"/>
      <c r="D400" s="9" t="n"/>
      <c r="E400" s="9" t="n"/>
      <c r="F400" s="9" t="n"/>
      <c r="G400" s="10" t="n"/>
      <c r="H400" s="9" t="n"/>
      <c r="I400" s="9" t="n"/>
      <c r="J400" s="9" t="n"/>
      <c r="K400" s="9" t="n"/>
      <c r="L400" s="9" t="n"/>
      <c r="M400" s="9" t="n"/>
      <c r="N400" s="9" t="n"/>
      <c r="O400" s="9" t="n"/>
      <c r="P400" s="11" t="n"/>
      <c r="Q400" s="8" t="n"/>
      <c r="R400" s="9" t="n"/>
      <c r="S400" s="9" t="n"/>
      <c r="T400" s="12">
        <f>IF(OR(B400&lt;&gt;"",E400&lt;&gt;""),IF(B400&lt;&gt;"",B400&amp;IF(E400&lt;&gt;""," ("&amp;TRIM(D400&amp;" "&amp;E400)&amp;")",""),TRIM(D400&amp;" "&amp;E400)),"")</f>
        <v/>
      </c>
      <c r="U400" s="12">
        <f>IF(NOT(OR(B400&lt;&gt;"",E400&lt;&gt;"")),"",IF(E400="","Sehr geehrte Damen und Herren,",IF(C400="Frau","Sehr geehrte Frau "&amp;E400&amp;",",IF(C400="Herr","Sehr geehrter Herr "&amp;E400&amp;",","Guten Tag "&amp;TRIM(D400&amp;" "&amp;E400)&amp;","))))</f>
        <v/>
      </c>
      <c r="V400" s="13">
        <f>IF(T400="","",COUNTIF(Kontakte!$B$6:$B$1505,T400))</f>
        <v/>
      </c>
      <c r="W400" s="14">
        <f>IF(N(V400)=0,"",SUMPRODUCT(MAX((Kontakte!$B$6:$B$1505=T400)*Kontakte!$A$6:$A$1505)))</f>
        <v/>
      </c>
      <c r="X400" s="12">
        <f>IF(T400="","",IF(COUNTIF(T$7:T$506,T400)&gt;1,"doppelt angelegt?",IF(L400="","",IF(ISERROR(FIND(".",L400,FIND("@",L400)+2)),"E-Mail prüfen",""))))</f>
        <v/>
      </c>
    </row>
    <row r="401">
      <c r="A401" s="8" t="n"/>
      <c r="B401" s="9" t="n"/>
      <c r="C401" s="10" t="n"/>
      <c r="D401" s="9" t="n"/>
      <c r="E401" s="9" t="n"/>
      <c r="F401" s="9" t="n"/>
      <c r="G401" s="10" t="n"/>
      <c r="H401" s="9" t="n"/>
      <c r="I401" s="9" t="n"/>
      <c r="J401" s="9" t="n"/>
      <c r="K401" s="9" t="n"/>
      <c r="L401" s="9" t="n"/>
      <c r="M401" s="9" t="n"/>
      <c r="N401" s="9" t="n"/>
      <c r="O401" s="9" t="n"/>
      <c r="P401" s="11" t="n"/>
      <c r="Q401" s="8" t="n"/>
      <c r="R401" s="9" t="n"/>
      <c r="S401" s="9" t="n"/>
      <c r="T401" s="12">
        <f>IF(OR(B401&lt;&gt;"",E401&lt;&gt;""),IF(B401&lt;&gt;"",B401&amp;IF(E401&lt;&gt;""," ("&amp;TRIM(D401&amp;" "&amp;E401)&amp;")",""),TRIM(D401&amp;" "&amp;E401)),"")</f>
        <v/>
      </c>
      <c r="U401" s="12">
        <f>IF(NOT(OR(B401&lt;&gt;"",E401&lt;&gt;"")),"",IF(E401="","Sehr geehrte Damen und Herren,",IF(C401="Frau","Sehr geehrte Frau "&amp;E401&amp;",",IF(C401="Herr","Sehr geehrter Herr "&amp;E401&amp;",","Guten Tag "&amp;TRIM(D401&amp;" "&amp;E401)&amp;","))))</f>
        <v/>
      </c>
      <c r="V401" s="13">
        <f>IF(T401="","",COUNTIF(Kontakte!$B$6:$B$1505,T401))</f>
        <v/>
      </c>
      <c r="W401" s="14">
        <f>IF(N(V401)=0,"",SUMPRODUCT(MAX((Kontakte!$B$6:$B$1505=T401)*Kontakte!$A$6:$A$1505)))</f>
        <v/>
      </c>
      <c r="X401" s="12">
        <f>IF(T401="","",IF(COUNTIF(T$7:T$506,T401)&gt;1,"doppelt angelegt?",IF(L401="","",IF(ISERROR(FIND(".",L401,FIND("@",L401)+2)),"E-Mail prüfen",""))))</f>
        <v/>
      </c>
    </row>
    <row r="402">
      <c r="A402" s="8" t="n"/>
      <c r="B402" s="9" t="n"/>
      <c r="C402" s="10" t="n"/>
      <c r="D402" s="9" t="n"/>
      <c r="E402" s="9" t="n"/>
      <c r="F402" s="9" t="n"/>
      <c r="G402" s="10" t="n"/>
      <c r="H402" s="9" t="n"/>
      <c r="I402" s="9" t="n"/>
      <c r="J402" s="9" t="n"/>
      <c r="K402" s="9" t="n"/>
      <c r="L402" s="9" t="n"/>
      <c r="M402" s="9" t="n"/>
      <c r="N402" s="9" t="n"/>
      <c r="O402" s="9" t="n"/>
      <c r="P402" s="11" t="n"/>
      <c r="Q402" s="8" t="n"/>
      <c r="R402" s="9" t="n"/>
      <c r="S402" s="9" t="n"/>
      <c r="T402" s="12">
        <f>IF(OR(B402&lt;&gt;"",E402&lt;&gt;""),IF(B402&lt;&gt;"",B402&amp;IF(E402&lt;&gt;""," ("&amp;TRIM(D402&amp;" "&amp;E402)&amp;")",""),TRIM(D402&amp;" "&amp;E402)),"")</f>
        <v/>
      </c>
      <c r="U402" s="12">
        <f>IF(NOT(OR(B402&lt;&gt;"",E402&lt;&gt;"")),"",IF(E402="","Sehr geehrte Damen und Herren,",IF(C402="Frau","Sehr geehrte Frau "&amp;E402&amp;",",IF(C402="Herr","Sehr geehrter Herr "&amp;E402&amp;",","Guten Tag "&amp;TRIM(D402&amp;" "&amp;E402)&amp;","))))</f>
        <v/>
      </c>
      <c r="V402" s="13">
        <f>IF(T402="","",COUNTIF(Kontakte!$B$6:$B$1505,T402))</f>
        <v/>
      </c>
      <c r="W402" s="14">
        <f>IF(N(V402)=0,"",SUMPRODUCT(MAX((Kontakte!$B$6:$B$1505=T402)*Kontakte!$A$6:$A$1505)))</f>
        <v/>
      </c>
      <c r="X402" s="12">
        <f>IF(T402="","",IF(COUNTIF(T$7:T$506,T402)&gt;1,"doppelt angelegt?",IF(L402="","",IF(ISERROR(FIND(".",L402,FIND("@",L402)+2)),"E-Mail prüfen",""))))</f>
        <v/>
      </c>
    </row>
    <row r="403">
      <c r="A403" s="8" t="n"/>
      <c r="B403" s="9" t="n"/>
      <c r="C403" s="10" t="n"/>
      <c r="D403" s="9" t="n"/>
      <c r="E403" s="9" t="n"/>
      <c r="F403" s="9" t="n"/>
      <c r="G403" s="10" t="n"/>
      <c r="H403" s="9" t="n"/>
      <c r="I403" s="9" t="n"/>
      <c r="J403" s="9" t="n"/>
      <c r="K403" s="9" t="n"/>
      <c r="L403" s="9" t="n"/>
      <c r="M403" s="9" t="n"/>
      <c r="N403" s="9" t="n"/>
      <c r="O403" s="9" t="n"/>
      <c r="P403" s="11" t="n"/>
      <c r="Q403" s="8" t="n"/>
      <c r="R403" s="9" t="n"/>
      <c r="S403" s="9" t="n"/>
      <c r="T403" s="12">
        <f>IF(OR(B403&lt;&gt;"",E403&lt;&gt;""),IF(B403&lt;&gt;"",B403&amp;IF(E403&lt;&gt;""," ("&amp;TRIM(D403&amp;" "&amp;E403)&amp;")",""),TRIM(D403&amp;" "&amp;E403)),"")</f>
        <v/>
      </c>
      <c r="U403" s="12">
        <f>IF(NOT(OR(B403&lt;&gt;"",E403&lt;&gt;"")),"",IF(E403="","Sehr geehrte Damen und Herren,",IF(C403="Frau","Sehr geehrte Frau "&amp;E403&amp;",",IF(C403="Herr","Sehr geehrter Herr "&amp;E403&amp;",","Guten Tag "&amp;TRIM(D403&amp;" "&amp;E403)&amp;","))))</f>
        <v/>
      </c>
      <c r="V403" s="13">
        <f>IF(T403="","",COUNTIF(Kontakte!$B$6:$B$1505,T403))</f>
        <v/>
      </c>
      <c r="W403" s="14">
        <f>IF(N(V403)=0,"",SUMPRODUCT(MAX((Kontakte!$B$6:$B$1505=T403)*Kontakte!$A$6:$A$1505)))</f>
        <v/>
      </c>
      <c r="X403" s="12">
        <f>IF(T403="","",IF(COUNTIF(T$7:T$506,T403)&gt;1,"doppelt angelegt?",IF(L403="","",IF(ISERROR(FIND(".",L403,FIND("@",L403)+2)),"E-Mail prüfen",""))))</f>
        <v/>
      </c>
    </row>
    <row r="404">
      <c r="A404" s="8" t="n"/>
      <c r="B404" s="9" t="n"/>
      <c r="C404" s="10" t="n"/>
      <c r="D404" s="9" t="n"/>
      <c r="E404" s="9" t="n"/>
      <c r="F404" s="9" t="n"/>
      <c r="G404" s="10" t="n"/>
      <c r="H404" s="9" t="n"/>
      <c r="I404" s="9" t="n"/>
      <c r="J404" s="9" t="n"/>
      <c r="K404" s="9" t="n"/>
      <c r="L404" s="9" t="n"/>
      <c r="M404" s="9" t="n"/>
      <c r="N404" s="9" t="n"/>
      <c r="O404" s="9" t="n"/>
      <c r="P404" s="11" t="n"/>
      <c r="Q404" s="8" t="n"/>
      <c r="R404" s="9" t="n"/>
      <c r="S404" s="9" t="n"/>
      <c r="T404" s="12">
        <f>IF(OR(B404&lt;&gt;"",E404&lt;&gt;""),IF(B404&lt;&gt;"",B404&amp;IF(E404&lt;&gt;""," ("&amp;TRIM(D404&amp;" "&amp;E404)&amp;")",""),TRIM(D404&amp;" "&amp;E404)),"")</f>
        <v/>
      </c>
      <c r="U404" s="12">
        <f>IF(NOT(OR(B404&lt;&gt;"",E404&lt;&gt;"")),"",IF(E404="","Sehr geehrte Damen und Herren,",IF(C404="Frau","Sehr geehrte Frau "&amp;E404&amp;",",IF(C404="Herr","Sehr geehrter Herr "&amp;E404&amp;",","Guten Tag "&amp;TRIM(D404&amp;" "&amp;E404)&amp;","))))</f>
        <v/>
      </c>
      <c r="V404" s="13">
        <f>IF(T404="","",COUNTIF(Kontakte!$B$6:$B$1505,T404))</f>
        <v/>
      </c>
      <c r="W404" s="14">
        <f>IF(N(V404)=0,"",SUMPRODUCT(MAX((Kontakte!$B$6:$B$1505=T404)*Kontakte!$A$6:$A$1505)))</f>
        <v/>
      </c>
      <c r="X404" s="12">
        <f>IF(T404="","",IF(COUNTIF(T$7:T$506,T404)&gt;1,"doppelt angelegt?",IF(L404="","",IF(ISERROR(FIND(".",L404,FIND("@",L404)+2)),"E-Mail prüfen",""))))</f>
        <v/>
      </c>
    </row>
    <row r="405">
      <c r="A405" s="8" t="n"/>
      <c r="B405" s="9" t="n"/>
      <c r="C405" s="10" t="n"/>
      <c r="D405" s="9" t="n"/>
      <c r="E405" s="9" t="n"/>
      <c r="F405" s="9" t="n"/>
      <c r="G405" s="10" t="n"/>
      <c r="H405" s="9" t="n"/>
      <c r="I405" s="9" t="n"/>
      <c r="J405" s="9" t="n"/>
      <c r="K405" s="9" t="n"/>
      <c r="L405" s="9" t="n"/>
      <c r="M405" s="9" t="n"/>
      <c r="N405" s="9" t="n"/>
      <c r="O405" s="9" t="n"/>
      <c r="P405" s="11" t="n"/>
      <c r="Q405" s="8" t="n"/>
      <c r="R405" s="9" t="n"/>
      <c r="S405" s="9" t="n"/>
      <c r="T405" s="12">
        <f>IF(OR(B405&lt;&gt;"",E405&lt;&gt;""),IF(B405&lt;&gt;"",B405&amp;IF(E405&lt;&gt;""," ("&amp;TRIM(D405&amp;" "&amp;E405)&amp;")",""),TRIM(D405&amp;" "&amp;E405)),"")</f>
        <v/>
      </c>
      <c r="U405" s="12">
        <f>IF(NOT(OR(B405&lt;&gt;"",E405&lt;&gt;"")),"",IF(E405="","Sehr geehrte Damen und Herren,",IF(C405="Frau","Sehr geehrte Frau "&amp;E405&amp;",",IF(C405="Herr","Sehr geehrter Herr "&amp;E405&amp;",","Guten Tag "&amp;TRIM(D405&amp;" "&amp;E405)&amp;","))))</f>
        <v/>
      </c>
      <c r="V405" s="13">
        <f>IF(T405="","",COUNTIF(Kontakte!$B$6:$B$1505,T405))</f>
        <v/>
      </c>
      <c r="W405" s="14">
        <f>IF(N(V405)=0,"",SUMPRODUCT(MAX((Kontakte!$B$6:$B$1505=T405)*Kontakte!$A$6:$A$1505)))</f>
        <v/>
      </c>
      <c r="X405" s="12">
        <f>IF(T405="","",IF(COUNTIF(T$7:T$506,T405)&gt;1,"doppelt angelegt?",IF(L405="","",IF(ISERROR(FIND(".",L405,FIND("@",L405)+2)),"E-Mail prüfen",""))))</f>
        <v/>
      </c>
    </row>
    <row r="406">
      <c r="A406" s="8" t="n"/>
      <c r="B406" s="9" t="n"/>
      <c r="C406" s="10" t="n"/>
      <c r="D406" s="9" t="n"/>
      <c r="E406" s="9" t="n"/>
      <c r="F406" s="9" t="n"/>
      <c r="G406" s="10" t="n"/>
      <c r="H406" s="9" t="n"/>
      <c r="I406" s="9" t="n"/>
      <c r="J406" s="9" t="n"/>
      <c r="K406" s="9" t="n"/>
      <c r="L406" s="9" t="n"/>
      <c r="M406" s="9" t="n"/>
      <c r="N406" s="9" t="n"/>
      <c r="O406" s="9" t="n"/>
      <c r="P406" s="11" t="n"/>
      <c r="Q406" s="8" t="n"/>
      <c r="R406" s="9" t="n"/>
      <c r="S406" s="9" t="n"/>
      <c r="T406" s="12">
        <f>IF(OR(B406&lt;&gt;"",E406&lt;&gt;""),IF(B406&lt;&gt;"",B406&amp;IF(E406&lt;&gt;""," ("&amp;TRIM(D406&amp;" "&amp;E406)&amp;")",""),TRIM(D406&amp;" "&amp;E406)),"")</f>
        <v/>
      </c>
      <c r="U406" s="12">
        <f>IF(NOT(OR(B406&lt;&gt;"",E406&lt;&gt;"")),"",IF(E406="","Sehr geehrte Damen und Herren,",IF(C406="Frau","Sehr geehrte Frau "&amp;E406&amp;",",IF(C406="Herr","Sehr geehrter Herr "&amp;E406&amp;",","Guten Tag "&amp;TRIM(D406&amp;" "&amp;E406)&amp;","))))</f>
        <v/>
      </c>
      <c r="V406" s="13">
        <f>IF(T406="","",COUNTIF(Kontakte!$B$6:$B$1505,T406))</f>
        <v/>
      </c>
      <c r="W406" s="14">
        <f>IF(N(V406)=0,"",SUMPRODUCT(MAX((Kontakte!$B$6:$B$1505=T406)*Kontakte!$A$6:$A$1505)))</f>
        <v/>
      </c>
      <c r="X406" s="12">
        <f>IF(T406="","",IF(COUNTIF(T$7:T$506,T406)&gt;1,"doppelt angelegt?",IF(L406="","",IF(ISERROR(FIND(".",L406,FIND("@",L406)+2)),"E-Mail prüfen",""))))</f>
        <v/>
      </c>
    </row>
    <row r="407">
      <c r="A407" s="8" t="n"/>
      <c r="B407" s="9" t="n"/>
      <c r="C407" s="10" t="n"/>
      <c r="D407" s="9" t="n"/>
      <c r="E407" s="9" t="n"/>
      <c r="F407" s="9" t="n"/>
      <c r="G407" s="10" t="n"/>
      <c r="H407" s="9" t="n"/>
      <c r="I407" s="9" t="n"/>
      <c r="J407" s="9" t="n"/>
      <c r="K407" s="9" t="n"/>
      <c r="L407" s="9" t="n"/>
      <c r="M407" s="9" t="n"/>
      <c r="N407" s="9" t="n"/>
      <c r="O407" s="9" t="n"/>
      <c r="P407" s="11" t="n"/>
      <c r="Q407" s="8" t="n"/>
      <c r="R407" s="9" t="n"/>
      <c r="S407" s="9" t="n"/>
      <c r="T407" s="12">
        <f>IF(OR(B407&lt;&gt;"",E407&lt;&gt;""),IF(B407&lt;&gt;"",B407&amp;IF(E407&lt;&gt;""," ("&amp;TRIM(D407&amp;" "&amp;E407)&amp;")",""),TRIM(D407&amp;" "&amp;E407)),"")</f>
        <v/>
      </c>
      <c r="U407" s="12">
        <f>IF(NOT(OR(B407&lt;&gt;"",E407&lt;&gt;"")),"",IF(E407="","Sehr geehrte Damen und Herren,",IF(C407="Frau","Sehr geehrte Frau "&amp;E407&amp;",",IF(C407="Herr","Sehr geehrter Herr "&amp;E407&amp;",","Guten Tag "&amp;TRIM(D407&amp;" "&amp;E407)&amp;","))))</f>
        <v/>
      </c>
      <c r="V407" s="13">
        <f>IF(T407="","",COUNTIF(Kontakte!$B$6:$B$1505,T407))</f>
        <v/>
      </c>
      <c r="W407" s="14">
        <f>IF(N(V407)=0,"",SUMPRODUCT(MAX((Kontakte!$B$6:$B$1505=T407)*Kontakte!$A$6:$A$1505)))</f>
        <v/>
      </c>
      <c r="X407" s="12">
        <f>IF(T407="","",IF(COUNTIF(T$7:T$506,T407)&gt;1,"doppelt angelegt?",IF(L407="","",IF(ISERROR(FIND(".",L407,FIND("@",L407)+2)),"E-Mail prüfen",""))))</f>
        <v/>
      </c>
    </row>
    <row r="408">
      <c r="A408" s="8" t="n"/>
      <c r="B408" s="9" t="n"/>
      <c r="C408" s="10" t="n"/>
      <c r="D408" s="9" t="n"/>
      <c r="E408" s="9" t="n"/>
      <c r="F408" s="9" t="n"/>
      <c r="G408" s="10" t="n"/>
      <c r="H408" s="9" t="n"/>
      <c r="I408" s="9" t="n"/>
      <c r="J408" s="9" t="n"/>
      <c r="K408" s="9" t="n"/>
      <c r="L408" s="9" t="n"/>
      <c r="M408" s="9" t="n"/>
      <c r="N408" s="9" t="n"/>
      <c r="O408" s="9" t="n"/>
      <c r="P408" s="11" t="n"/>
      <c r="Q408" s="8" t="n"/>
      <c r="R408" s="9" t="n"/>
      <c r="S408" s="9" t="n"/>
      <c r="T408" s="12">
        <f>IF(OR(B408&lt;&gt;"",E408&lt;&gt;""),IF(B408&lt;&gt;"",B408&amp;IF(E408&lt;&gt;""," ("&amp;TRIM(D408&amp;" "&amp;E408)&amp;")",""),TRIM(D408&amp;" "&amp;E408)),"")</f>
        <v/>
      </c>
      <c r="U408" s="12">
        <f>IF(NOT(OR(B408&lt;&gt;"",E408&lt;&gt;"")),"",IF(E408="","Sehr geehrte Damen und Herren,",IF(C408="Frau","Sehr geehrte Frau "&amp;E408&amp;",",IF(C408="Herr","Sehr geehrter Herr "&amp;E408&amp;",","Guten Tag "&amp;TRIM(D408&amp;" "&amp;E408)&amp;","))))</f>
        <v/>
      </c>
      <c r="V408" s="13">
        <f>IF(T408="","",COUNTIF(Kontakte!$B$6:$B$1505,T408))</f>
        <v/>
      </c>
      <c r="W408" s="14">
        <f>IF(N(V408)=0,"",SUMPRODUCT(MAX((Kontakte!$B$6:$B$1505=T408)*Kontakte!$A$6:$A$1505)))</f>
        <v/>
      </c>
      <c r="X408" s="12">
        <f>IF(T408="","",IF(COUNTIF(T$7:T$506,T408)&gt;1,"doppelt angelegt?",IF(L408="","",IF(ISERROR(FIND(".",L408,FIND("@",L408)+2)),"E-Mail prüfen",""))))</f>
        <v/>
      </c>
    </row>
    <row r="409">
      <c r="A409" s="8" t="n"/>
      <c r="B409" s="9" t="n"/>
      <c r="C409" s="10" t="n"/>
      <c r="D409" s="9" t="n"/>
      <c r="E409" s="9" t="n"/>
      <c r="F409" s="9" t="n"/>
      <c r="G409" s="10" t="n"/>
      <c r="H409" s="9" t="n"/>
      <c r="I409" s="9" t="n"/>
      <c r="J409" s="9" t="n"/>
      <c r="K409" s="9" t="n"/>
      <c r="L409" s="9" t="n"/>
      <c r="M409" s="9" t="n"/>
      <c r="N409" s="9" t="n"/>
      <c r="O409" s="9" t="n"/>
      <c r="P409" s="11" t="n"/>
      <c r="Q409" s="8" t="n"/>
      <c r="R409" s="9" t="n"/>
      <c r="S409" s="9" t="n"/>
      <c r="T409" s="12">
        <f>IF(OR(B409&lt;&gt;"",E409&lt;&gt;""),IF(B409&lt;&gt;"",B409&amp;IF(E409&lt;&gt;""," ("&amp;TRIM(D409&amp;" "&amp;E409)&amp;")",""),TRIM(D409&amp;" "&amp;E409)),"")</f>
        <v/>
      </c>
      <c r="U409" s="12">
        <f>IF(NOT(OR(B409&lt;&gt;"",E409&lt;&gt;"")),"",IF(E409="","Sehr geehrte Damen und Herren,",IF(C409="Frau","Sehr geehrte Frau "&amp;E409&amp;",",IF(C409="Herr","Sehr geehrter Herr "&amp;E409&amp;",","Guten Tag "&amp;TRIM(D409&amp;" "&amp;E409)&amp;","))))</f>
        <v/>
      </c>
      <c r="V409" s="13">
        <f>IF(T409="","",COUNTIF(Kontakte!$B$6:$B$1505,T409))</f>
        <v/>
      </c>
      <c r="W409" s="14">
        <f>IF(N(V409)=0,"",SUMPRODUCT(MAX((Kontakte!$B$6:$B$1505=T409)*Kontakte!$A$6:$A$1505)))</f>
        <v/>
      </c>
      <c r="X409" s="12">
        <f>IF(T409="","",IF(COUNTIF(T$7:T$506,T409)&gt;1,"doppelt angelegt?",IF(L409="","",IF(ISERROR(FIND(".",L409,FIND("@",L409)+2)),"E-Mail prüfen",""))))</f>
        <v/>
      </c>
    </row>
    <row r="410">
      <c r="A410" s="8" t="n"/>
      <c r="B410" s="9" t="n"/>
      <c r="C410" s="10" t="n"/>
      <c r="D410" s="9" t="n"/>
      <c r="E410" s="9" t="n"/>
      <c r="F410" s="9" t="n"/>
      <c r="G410" s="10" t="n"/>
      <c r="H410" s="9" t="n"/>
      <c r="I410" s="9" t="n"/>
      <c r="J410" s="9" t="n"/>
      <c r="K410" s="9" t="n"/>
      <c r="L410" s="9" t="n"/>
      <c r="M410" s="9" t="n"/>
      <c r="N410" s="9" t="n"/>
      <c r="O410" s="9" t="n"/>
      <c r="P410" s="11" t="n"/>
      <c r="Q410" s="8" t="n"/>
      <c r="R410" s="9" t="n"/>
      <c r="S410" s="9" t="n"/>
      <c r="T410" s="12">
        <f>IF(OR(B410&lt;&gt;"",E410&lt;&gt;""),IF(B410&lt;&gt;"",B410&amp;IF(E410&lt;&gt;""," ("&amp;TRIM(D410&amp;" "&amp;E410)&amp;")",""),TRIM(D410&amp;" "&amp;E410)),"")</f>
        <v/>
      </c>
      <c r="U410" s="12">
        <f>IF(NOT(OR(B410&lt;&gt;"",E410&lt;&gt;"")),"",IF(E410="","Sehr geehrte Damen und Herren,",IF(C410="Frau","Sehr geehrte Frau "&amp;E410&amp;",",IF(C410="Herr","Sehr geehrter Herr "&amp;E410&amp;",","Guten Tag "&amp;TRIM(D410&amp;" "&amp;E410)&amp;","))))</f>
        <v/>
      </c>
      <c r="V410" s="13">
        <f>IF(T410="","",COUNTIF(Kontakte!$B$6:$B$1505,T410))</f>
        <v/>
      </c>
      <c r="W410" s="14">
        <f>IF(N(V410)=0,"",SUMPRODUCT(MAX((Kontakte!$B$6:$B$1505=T410)*Kontakte!$A$6:$A$1505)))</f>
        <v/>
      </c>
      <c r="X410" s="12">
        <f>IF(T410="","",IF(COUNTIF(T$7:T$506,T410)&gt;1,"doppelt angelegt?",IF(L410="","",IF(ISERROR(FIND(".",L410,FIND("@",L410)+2)),"E-Mail prüfen",""))))</f>
        <v/>
      </c>
    </row>
    <row r="411">
      <c r="A411" s="8" t="n"/>
      <c r="B411" s="9" t="n"/>
      <c r="C411" s="10" t="n"/>
      <c r="D411" s="9" t="n"/>
      <c r="E411" s="9" t="n"/>
      <c r="F411" s="9" t="n"/>
      <c r="G411" s="10" t="n"/>
      <c r="H411" s="9" t="n"/>
      <c r="I411" s="9" t="n"/>
      <c r="J411" s="9" t="n"/>
      <c r="K411" s="9" t="n"/>
      <c r="L411" s="9" t="n"/>
      <c r="M411" s="9" t="n"/>
      <c r="N411" s="9" t="n"/>
      <c r="O411" s="9" t="n"/>
      <c r="P411" s="11" t="n"/>
      <c r="Q411" s="8" t="n"/>
      <c r="R411" s="9" t="n"/>
      <c r="S411" s="9" t="n"/>
      <c r="T411" s="12">
        <f>IF(OR(B411&lt;&gt;"",E411&lt;&gt;""),IF(B411&lt;&gt;"",B411&amp;IF(E411&lt;&gt;""," ("&amp;TRIM(D411&amp;" "&amp;E411)&amp;")",""),TRIM(D411&amp;" "&amp;E411)),"")</f>
        <v/>
      </c>
      <c r="U411" s="12">
        <f>IF(NOT(OR(B411&lt;&gt;"",E411&lt;&gt;"")),"",IF(E411="","Sehr geehrte Damen und Herren,",IF(C411="Frau","Sehr geehrte Frau "&amp;E411&amp;",",IF(C411="Herr","Sehr geehrter Herr "&amp;E411&amp;",","Guten Tag "&amp;TRIM(D411&amp;" "&amp;E411)&amp;","))))</f>
        <v/>
      </c>
      <c r="V411" s="13">
        <f>IF(T411="","",COUNTIF(Kontakte!$B$6:$B$1505,T411))</f>
        <v/>
      </c>
      <c r="W411" s="14">
        <f>IF(N(V411)=0,"",SUMPRODUCT(MAX((Kontakte!$B$6:$B$1505=T411)*Kontakte!$A$6:$A$1505)))</f>
        <v/>
      </c>
      <c r="X411" s="12">
        <f>IF(T411="","",IF(COUNTIF(T$7:T$506,T411)&gt;1,"doppelt angelegt?",IF(L411="","",IF(ISERROR(FIND(".",L411,FIND("@",L411)+2)),"E-Mail prüfen",""))))</f>
        <v/>
      </c>
    </row>
    <row r="412">
      <c r="A412" s="8" t="n"/>
      <c r="B412" s="9" t="n"/>
      <c r="C412" s="10" t="n"/>
      <c r="D412" s="9" t="n"/>
      <c r="E412" s="9" t="n"/>
      <c r="F412" s="9" t="n"/>
      <c r="G412" s="10" t="n"/>
      <c r="H412" s="9" t="n"/>
      <c r="I412" s="9" t="n"/>
      <c r="J412" s="9" t="n"/>
      <c r="K412" s="9" t="n"/>
      <c r="L412" s="9" t="n"/>
      <c r="M412" s="9" t="n"/>
      <c r="N412" s="9" t="n"/>
      <c r="O412" s="9" t="n"/>
      <c r="P412" s="11" t="n"/>
      <c r="Q412" s="8" t="n"/>
      <c r="R412" s="9" t="n"/>
      <c r="S412" s="9" t="n"/>
      <c r="T412" s="12">
        <f>IF(OR(B412&lt;&gt;"",E412&lt;&gt;""),IF(B412&lt;&gt;"",B412&amp;IF(E412&lt;&gt;""," ("&amp;TRIM(D412&amp;" "&amp;E412)&amp;")",""),TRIM(D412&amp;" "&amp;E412)),"")</f>
        <v/>
      </c>
      <c r="U412" s="12">
        <f>IF(NOT(OR(B412&lt;&gt;"",E412&lt;&gt;"")),"",IF(E412="","Sehr geehrte Damen und Herren,",IF(C412="Frau","Sehr geehrte Frau "&amp;E412&amp;",",IF(C412="Herr","Sehr geehrter Herr "&amp;E412&amp;",","Guten Tag "&amp;TRIM(D412&amp;" "&amp;E412)&amp;","))))</f>
        <v/>
      </c>
      <c r="V412" s="13">
        <f>IF(T412="","",COUNTIF(Kontakte!$B$6:$B$1505,T412))</f>
        <v/>
      </c>
      <c r="W412" s="14">
        <f>IF(N(V412)=0,"",SUMPRODUCT(MAX((Kontakte!$B$6:$B$1505=T412)*Kontakte!$A$6:$A$1505)))</f>
        <v/>
      </c>
      <c r="X412" s="12">
        <f>IF(T412="","",IF(COUNTIF(T$7:T$506,T412)&gt;1,"doppelt angelegt?",IF(L412="","",IF(ISERROR(FIND(".",L412,FIND("@",L412)+2)),"E-Mail prüfen",""))))</f>
        <v/>
      </c>
    </row>
    <row r="413">
      <c r="A413" s="8" t="n"/>
      <c r="B413" s="9" t="n"/>
      <c r="C413" s="10" t="n"/>
      <c r="D413" s="9" t="n"/>
      <c r="E413" s="9" t="n"/>
      <c r="F413" s="9" t="n"/>
      <c r="G413" s="10" t="n"/>
      <c r="H413" s="9" t="n"/>
      <c r="I413" s="9" t="n"/>
      <c r="J413" s="9" t="n"/>
      <c r="K413" s="9" t="n"/>
      <c r="L413" s="9" t="n"/>
      <c r="M413" s="9" t="n"/>
      <c r="N413" s="9" t="n"/>
      <c r="O413" s="9" t="n"/>
      <c r="P413" s="11" t="n"/>
      <c r="Q413" s="8" t="n"/>
      <c r="R413" s="9" t="n"/>
      <c r="S413" s="9" t="n"/>
      <c r="T413" s="12">
        <f>IF(OR(B413&lt;&gt;"",E413&lt;&gt;""),IF(B413&lt;&gt;"",B413&amp;IF(E413&lt;&gt;""," ("&amp;TRIM(D413&amp;" "&amp;E413)&amp;")",""),TRIM(D413&amp;" "&amp;E413)),"")</f>
        <v/>
      </c>
      <c r="U413" s="12">
        <f>IF(NOT(OR(B413&lt;&gt;"",E413&lt;&gt;"")),"",IF(E413="","Sehr geehrte Damen und Herren,",IF(C413="Frau","Sehr geehrte Frau "&amp;E413&amp;",",IF(C413="Herr","Sehr geehrter Herr "&amp;E413&amp;",","Guten Tag "&amp;TRIM(D413&amp;" "&amp;E413)&amp;","))))</f>
        <v/>
      </c>
      <c r="V413" s="13">
        <f>IF(T413="","",COUNTIF(Kontakte!$B$6:$B$1505,T413))</f>
        <v/>
      </c>
      <c r="W413" s="14">
        <f>IF(N(V413)=0,"",SUMPRODUCT(MAX((Kontakte!$B$6:$B$1505=T413)*Kontakte!$A$6:$A$1505)))</f>
        <v/>
      </c>
      <c r="X413" s="12">
        <f>IF(T413="","",IF(COUNTIF(T$7:T$506,T413)&gt;1,"doppelt angelegt?",IF(L413="","",IF(ISERROR(FIND(".",L413,FIND("@",L413)+2)),"E-Mail prüfen",""))))</f>
        <v/>
      </c>
    </row>
    <row r="414">
      <c r="A414" s="8" t="n"/>
      <c r="B414" s="9" t="n"/>
      <c r="C414" s="10" t="n"/>
      <c r="D414" s="9" t="n"/>
      <c r="E414" s="9" t="n"/>
      <c r="F414" s="9" t="n"/>
      <c r="G414" s="10" t="n"/>
      <c r="H414" s="9" t="n"/>
      <c r="I414" s="9" t="n"/>
      <c r="J414" s="9" t="n"/>
      <c r="K414" s="9" t="n"/>
      <c r="L414" s="9" t="n"/>
      <c r="M414" s="9" t="n"/>
      <c r="N414" s="9" t="n"/>
      <c r="O414" s="9" t="n"/>
      <c r="P414" s="11" t="n"/>
      <c r="Q414" s="8" t="n"/>
      <c r="R414" s="9" t="n"/>
      <c r="S414" s="9" t="n"/>
      <c r="T414" s="12">
        <f>IF(OR(B414&lt;&gt;"",E414&lt;&gt;""),IF(B414&lt;&gt;"",B414&amp;IF(E414&lt;&gt;""," ("&amp;TRIM(D414&amp;" "&amp;E414)&amp;")",""),TRIM(D414&amp;" "&amp;E414)),"")</f>
        <v/>
      </c>
      <c r="U414" s="12">
        <f>IF(NOT(OR(B414&lt;&gt;"",E414&lt;&gt;"")),"",IF(E414="","Sehr geehrte Damen und Herren,",IF(C414="Frau","Sehr geehrte Frau "&amp;E414&amp;",",IF(C414="Herr","Sehr geehrter Herr "&amp;E414&amp;",","Guten Tag "&amp;TRIM(D414&amp;" "&amp;E414)&amp;","))))</f>
        <v/>
      </c>
      <c r="V414" s="13">
        <f>IF(T414="","",COUNTIF(Kontakte!$B$6:$B$1505,T414))</f>
        <v/>
      </c>
      <c r="W414" s="14">
        <f>IF(N(V414)=0,"",SUMPRODUCT(MAX((Kontakte!$B$6:$B$1505=T414)*Kontakte!$A$6:$A$1505)))</f>
        <v/>
      </c>
      <c r="X414" s="12">
        <f>IF(T414="","",IF(COUNTIF(T$7:T$506,T414)&gt;1,"doppelt angelegt?",IF(L414="","",IF(ISERROR(FIND(".",L414,FIND("@",L414)+2)),"E-Mail prüfen",""))))</f>
        <v/>
      </c>
    </row>
    <row r="415">
      <c r="A415" s="8" t="n"/>
      <c r="B415" s="9" t="n"/>
      <c r="C415" s="10" t="n"/>
      <c r="D415" s="9" t="n"/>
      <c r="E415" s="9" t="n"/>
      <c r="F415" s="9" t="n"/>
      <c r="G415" s="10" t="n"/>
      <c r="H415" s="9" t="n"/>
      <c r="I415" s="9" t="n"/>
      <c r="J415" s="9" t="n"/>
      <c r="K415" s="9" t="n"/>
      <c r="L415" s="9" t="n"/>
      <c r="M415" s="9" t="n"/>
      <c r="N415" s="9" t="n"/>
      <c r="O415" s="9" t="n"/>
      <c r="P415" s="11" t="n"/>
      <c r="Q415" s="8" t="n"/>
      <c r="R415" s="9" t="n"/>
      <c r="S415" s="9" t="n"/>
      <c r="T415" s="12">
        <f>IF(OR(B415&lt;&gt;"",E415&lt;&gt;""),IF(B415&lt;&gt;"",B415&amp;IF(E415&lt;&gt;""," ("&amp;TRIM(D415&amp;" "&amp;E415)&amp;")",""),TRIM(D415&amp;" "&amp;E415)),"")</f>
        <v/>
      </c>
      <c r="U415" s="12">
        <f>IF(NOT(OR(B415&lt;&gt;"",E415&lt;&gt;"")),"",IF(E415="","Sehr geehrte Damen und Herren,",IF(C415="Frau","Sehr geehrte Frau "&amp;E415&amp;",",IF(C415="Herr","Sehr geehrter Herr "&amp;E415&amp;",","Guten Tag "&amp;TRIM(D415&amp;" "&amp;E415)&amp;","))))</f>
        <v/>
      </c>
      <c r="V415" s="13">
        <f>IF(T415="","",COUNTIF(Kontakte!$B$6:$B$1505,T415))</f>
        <v/>
      </c>
      <c r="W415" s="14">
        <f>IF(N(V415)=0,"",SUMPRODUCT(MAX((Kontakte!$B$6:$B$1505=T415)*Kontakte!$A$6:$A$1505)))</f>
        <v/>
      </c>
      <c r="X415" s="12">
        <f>IF(T415="","",IF(COUNTIF(T$7:T$506,T415)&gt;1,"doppelt angelegt?",IF(L415="","",IF(ISERROR(FIND(".",L415,FIND("@",L415)+2)),"E-Mail prüfen",""))))</f>
        <v/>
      </c>
    </row>
    <row r="416">
      <c r="A416" s="8" t="n"/>
      <c r="B416" s="9" t="n"/>
      <c r="C416" s="10" t="n"/>
      <c r="D416" s="9" t="n"/>
      <c r="E416" s="9" t="n"/>
      <c r="F416" s="9" t="n"/>
      <c r="G416" s="10" t="n"/>
      <c r="H416" s="9" t="n"/>
      <c r="I416" s="9" t="n"/>
      <c r="J416" s="9" t="n"/>
      <c r="K416" s="9" t="n"/>
      <c r="L416" s="9" t="n"/>
      <c r="M416" s="9" t="n"/>
      <c r="N416" s="9" t="n"/>
      <c r="O416" s="9" t="n"/>
      <c r="P416" s="11" t="n"/>
      <c r="Q416" s="8" t="n"/>
      <c r="R416" s="9" t="n"/>
      <c r="S416" s="9" t="n"/>
      <c r="T416" s="12">
        <f>IF(OR(B416&lt;&gt;"",E416&lt;&gt;""),IF(B416&lt;&gt;"",B416&amp;IF(E416&lt;&gt;""," ("&amp;TRIM(D416&amp;" "&amp;E416)&amp;")",""),TRIM(D416&amp;" "&amp;E416)),"")</f>
        <v/>
      </c>
      <c r="U416" s="12">
        <f>IF(NOT(OR(B416&lt;&gt;"",E416&lt;&gt;"")),"",IF(E416="","Sehr geehrte Damen und Herren,",IF(C416="Frau","Sehr geehrte Frau "&amp;E416&amp;",",IF(C416="Herr","Sehr geehrter Herr "&amp;E416&amp;",","Guten Tag "&amp;TRIM(D416&amp;" "&amp;E416)&amp;","))))</f>
        <v/>
      </c>
      <c r="V416" s="13">
        <f>IF(T416="","",COUNTIF(Kontakte!$B$6:$B$1505,T416))</f>
        <v/>
      </c>
      <c r="W416" s="14">
        <f>IF(N(V416)=0,"",SUMPRODUCT(MAX((Kontakte!$B$6:$B$1505=T416)*Kontakte!$A$6:$A$1505)))</f>
        <v/>
      </c>
      <c r="X416" s="12">
        <f>IF(T416="","",IF(COUNTIF(T$7:T$506,T416)&gt;1,"doppelt angelegt?",IF(L416="","",IF(ISERROR(FIND(".",L416,FIND("@",L416)+2)),"E-Mail prüfen",""))))</f>
        <v/>
      </c>
    </row>
    <row r="417">
      <c r="A417" s="8" t="n"/>
      <c r="B417" s="9" t="n"/>
      <c r="C417" s="10" t="n"/>
      <c r="D417" s="9" t="n"/>
      <c r="E417" s="9" t="n"/>
      <c r="F417" s="9" t="n"/>
      <c r="G417" s="10" t="n"/>
      <c r="H417" s="9" t="n"/>
      <c r="I417" s="9" t="n"/>
      <c r="J417" s="9" t="n"/>
      <c r="K417" s="9" t="n"/>
      <c r="L417" s="9" t="n"/>
      <c r="M417" s="9" t="n"/>
      <c r="N417" s="9" t="n"/>
      <c r="O417" s="9" t="n"/>
      <c r="P417" s="11" t="n"/>
      <c r="Q417" s="8" t="n"/>
      <c r="R417" s="9" t="n"/>
      <c r="S417" s="9" t="n"/>
      <c r="T417" s="12">
        <f>IF(OR(B417&lt;&gt;"",E417&lt;&gt;""),IF(B417&lt;&gt;"",B417&amp;IF(E417&lt;&gt;""," ("&amp;TRIM(D417&amp;" "&amp;E417)&amp;")",""),TRIM(D417&amp;" "&amp;E417)),"")</f>
        <v/>
      </c>
      <c r="U417" s="12">
        <f>IF(NOT(OR(B417&lt;&gt;"",E417&lt;&gt;"")),"",IF(E417="","Sehr geehrte Damen und Herren,",IF(C417="Frau","Sehr geehrte Frau "&amp;E417&amp;",",IF(C417="Herr","Sehr geehrter Herr "&amp;E417&amp;",","Guten Tag "&amp;TRIM(D417&amp;" "&amp;E417)&amp;","))))</f>
        <v/>
      </c>
      <c r="V417" s="13">
        <f>IF(T417="","",COUNTIF(Kontakte!$B$6:$B$1505,T417))</f>
        <v/>
      </c>
      <c r="W417" s="14">
        <f>IF(N(V417)=0,"",SUMPRODUCT(MAX((Kontakte!$B$6:$B$1505=T417)*Kontakte!$A$6:$A$1505)))</f>
        <v/>
      </c>
      <c r="X417" s="12">
        <f>IF(T417="","",IF(COUNTIF(T$7:T$506,T417)&gt;1,"doppelt angelegt?",IF(L417="","",IF(ISERROR(FIND(".",L417,FIND("@",L417)+2)),"E-Mail prüfen",""))))</f>
        <v/>
      </c>
    </row>
    <row r="418">
      <c r="A418" s="8" t="n"/>
      <c r="B418" s="9" t="n"/>
      <c r="C418" s="10" t="n"/>
      <c r="D418" s="9" t="n"/>
      <c r="E418" s="9" t="n"/>
      <c r="F418" s="9" t="n"/>
      <c r="G418" s="10" t="n"/>
      <c r="H418" s="9" t="n"/>
      <c r="I418" s="9" t="n"/>
      <c r="J418" s="9" t="n"/>
      <c r="K418" s="9" t="n"/>
      <c r="L418" s="9" t="n"/>
      <c r="M418" s="9" t="n"/>
      <c r="N418" s="9" t="n"/>
      <c r="O418" s="9" t="n"/>
      <c r="P418" s="11" t="n"/>
      <c r="Q418" s="8" t="n"/>
      <c r="R418" s="9" t="n"/>
      <c r="S418" s="9" t="n"/>
      <c r="T418" s="12">
        <f>IF(OR(B418&lt;&gt;"",E418&lt;&gt;""),IF(B418&lt;&gt;"",B418&amp;IF(E418&lt;&gt;""," ("&amp;TRIM(D418&amp;" "&amp;E418)&amp;")",""),TRIM(D418&amp;" "&amp;E418)),"")</f>
        <v/>
      </c>
      <c r="U418" s="12">
        <f>IF(NOT(OR(B418&lt;&gt;"",E418&lt;&gt;"")),"",IF(E418="","Sehr geehrte Damen und Herren,",IF(C418="Frau","Sehr geehrte Frau "&amp;E418&amp;",",IF(C418="Herr","Sehr geehrter Herr "&amp;E418&amp;",","Guten Tag "&amp;TRIM(D418&amp;" "&amp;E418)&amp;","))))</f>
        <v/>
      </c>
      <c r="V418" s="13">
        <f>IF(T418="","",COUNTIF(Kontakte!$B$6:$B$1505,T418))</f>
        <v/>
      </c>
      <c r="W418" s="14">
        <f>IF(N(V418)=0,"",SUMPRODUCT(MAX((Kontakte!$B$6:$B$1505=T418)*Kontakte!$A$6:$A$1505)))</f>
        <v/>
      </c>
      <c r="X418" s="12">
        <f>IF(T418="","",IF(COUNTIF(T$7:T$506,T418)&gt;1,"doppelt angelegt?",IF(L418="","",IF(ISERROR(FIND(".",L418,FIND("@",L418)+2)),"E-Mail prüfen",""))))</f>
        <v/>
      </c>
    </row>
    <row r="419">
      <c r="A419" s="8" t="n"/>
      <c r="B419" s="9" t="n"/>
      <c r="C419" s="10" t="n"/>
      <c r="D419" s="9" t="n"/>
      <c r="E419" s="9" t="n"/>
      <c r="F419" s="9" t="n"/>
      <c r="G419" s="10" t="n"/>
      <c r="H419" s="9" t="n"/>
      <c r="I419" s="9" t="n"/>
      <c r="J419" s="9" t="n"/>
      <c r="K419" s="9" t="n"/>
      <c r="L419" s="9" t="n"/>
      <c r="M419" s="9" t="n"/>
      <c r="N419" s="9" t="n"/>
      <c r="O419" s="9" t="n"/>
      <c r="P419" s="11" t="n"/>
      <c r="Q419" s="8" t="n"/>
      <c r="R419" s="9" t="n"/>
      <c r="S419" s="9" t="n"/>
      <c r="T419" s="12">
        <f>IF(OR(B419&lt;&gt;"",E419&lt;&gt;""),IF(B419&lt;&gt;"",B419&amp;IF(E419&lt;&gt;""," ("&amp;TRIM(D419&amp;" "&amp;E419)&amp;")",""),TRIM(D419&amp;" "&amp;E419)),"")</f>
        <v/>
      </c>
      <c r="U419" s="12">
        <f>IF(NOT(OR(B419&lt;&gt;"",E419&lt;&gt;"")),"",IF(E419="","Sehr geehrte Damen und Herren,",IF(C419="Frau","Sehr geehrte Frau "&amp;E419&amp;",",IF(C419="Herr","Sehr geehrter Herr "&amp;E419&amp;",","Guten Tag "&amp;TRIM(D419&amp;" "&amp;E419)&amp;","))))</f>
        <v/>
      </c>
      <c r="V419" s="13">
        <f>IF(T419="","",COUNTIF(Kontakte!$B$6:$B$1505,T419))</f>
        <v/>
      </c>
      <c r="W419" s="14">
        <f>IF(N(V419)=0,"",SUMPRODUCT(MAX((Kontakte!$B$6:$B$1505=T419)*Kontakte!$A$6:$A$1505)))</f>
        <v/>
      </c>
      <c r="X419" s="12">
        <f>IF(T419="","",IF(COUNTIF(T$7:T$506,T419)&gt;1,"doppelt angelegt?",IF(L419="","",IF(ISERROR(FIND(".",L419,FIND("@",L419)+2)),"E-Mail prüfen",""))))</f>
        <v/>
      </c>
    </row>
    <row r="420">
      <c r="A420" s="8" t="n"/>
      <c r="B420" s="9" t="n"/>
      <c r="C420" s="10" t="n"/>
      <c r="D420" s="9" t="n"/>
      <c r="E420" s="9" t="n"/>
      <c r="F420" s="9" t="n"/>
      <c r="G420" s="10" t="n"/>
      <c r="H420" s="9" t="n"/>
      <c r="I420" s="9" t="n"/>
      <c r="J420" s="9" t="n"/>
      <c r="K420" s="9" t="n"/>
      <c r="L420" s="9" t="n"/>
      <c r="M420" s="9" t="n"/>
      <c r="N420" s="9" t="n"/>
      <c r="O420" s="9" t="n"/>
      <c r="P420" s="11" t="n"/>
      <c r="Q420" s="8" t="n"/>
      <c r="R420" s="9" t="n"/>
      <c r="S420" s="9" t="n"/>
      <c r="T420" s="12">
        <f>IF(OR(B420&lt;&gt;"",E420&lt;&gt;""),IF(B420&lt;&gt;"",B420&amp;IF(E420&lt;&gt;""," ("&amp;TRIM(D420&amp;" "&amp;E420)&amp;")",""),TRIM(D420&amp;" "&amp;E420)),"")</f>
        <v/>
      </c>
      <c r="U420" s="12">
        <f>IF(NOT(OR(B420&lt;&gt;"",E420&lt;&gt;"")),"",IF(E420="","Sehr geehrte Damen und Herren,",IF(C420="Frau","Sehr geehrte Frau "&amp;E420&amp;",",IF(C420="Herr","Sehr geehrter Herr "&amp;E420&amp;",","Guten Tag "&amp;TRIM(D420&amp;" "&amp;E420)&amp;","))))</f>
        <v/>
      </c>
      <c r="V420" s="13">
        <f>IF(T420="","",COUNTIF(Kontakte!$B$6:$B$1505,T420))</f>
        <v/>
      </c>
      <c r="W420" s="14">
        <f>IF(N(V420)=0,"",SUMPRODUCT(MAX((Kontakte!$B$6:$B$1505=T420)*Kontakte!$A$6:$A$1505)))</f>
        <v/>
      </c>
      <c r="X420" s="12">
        <f>IF(T420="","",IF(COUNTIF(T$7:T$506,T420)&gt;1,"doppelt angelegt?",IF(L420="","",IF(ISERROR(FIND(".",L420,FIND("@",L420)+2)),"E-Mail prüfen",""))))</f>
        <v/>
      </c>
    </row>
    <row r="421">
      <c r="A421" s="8" t="n"/>
      <c r="B421" s="9" t="n"/>
      <c r="C421" s="10" t="n"/>
      <c r="D421" s="9" t="n"/>
      <c r="E421" s="9" t="n"/>
      <c r="F421" s="9" t="n"/>
      <c r="G421" s="10" t="n"/>
      <c r="H421" s="9" t="n"/>
      <c r="I421" s="9" t="n"/>
      <c r="J421" s="9" t="n"/>
      <c r="K421" s="9" t="n"/>
      <c r="L421" s="9" t="n"/>
      <c r="M421" s="9" t="n"/>
      <c r="N421" s="9" t="n"/>
      <c r="O421" s="9" t="n"/>
      <c r="P421" s="11" t="n"/>
      <c r="Q421" s="8" t="n"/>
      <c r="R421" s="9" t="n"/>
      <c r="S421" s="9" t="n"/>
      <c r="T421" s="12">
        <f>IF(OR(B421&lt;&gt;"",E421&lt;&gt;""),IF(B421&lt;&gt;"",B421&amp;IF(E421&lt;&gt;""," ("&amp;TRIM(D421&amp;" "&amp;E421)&amp;")",""),TRIM(D421&amp;" "&amp;E421)),"")</f>
        <v/>
      </c>
      <c r="U421" s="12">
        <f>IF(NOT(OR(B421&lt;&gt;"",E421&lt;&gt;"")),"",IF(E421="","Sehr geehrte Damen und Herren,",IF(C421="Frau","Sehr geehrte Frau "&amp;E421&amp;",",IF(C421="Herr","Sehr geehrter Herr "&amp;E421&amp;",","Guten Tag "&amp;TRIM(D421&amp;" "&amp;E421)&amp;","))))</f>
        <v/>
      </c>
      <c r="V421" s="13">
        <f>IF(T421="","",COUNTIF(Kontakte!$B$6:$B$1505,T421))</f>
        <v/>
      </c>
      <c r="W421" s="14">
        <f>IF(N(V421)=0,"",SUMPRODUCT(MAX((Kontakte!$B$6:$B$1505=T421)*Kontakte!$A$6:$A$1505)))</f>
        <v/>
      </c>
      <c r="X421" s="12">
        <f>IF(T421="","",IF(COUNTIF(T$7:T$506,T421)&gt;1,"doppelt angelegt?",IF(L421="","",IF(ISERROR(FIND(".",L421,FIND("@",L421)+2)),"E-Mail prüfen",""))))</f>
        <v/>
      </c>
    </row>
    <row r="422">
      <c r="A422" s="8" t="n"/>
      <c r="B422" s="9" t="n"/>
      <c r="C422" s="10" t="n"/>
      <c r="D422" s="9" t="n"/>
      <c r="E422" s="9" t="n"/>
      <c r="F422" s="9" t="n"/>
      <c r="G422" s="10" t="n"/>
      <c r="H422" s="9" t="n"/>
      <c r="I422" s="9" t="n"/>
      <c r="J422" s="9" t="n"/>
      <c r="K422" s="9" t="n"/>
      <c r="L422" s="9" t="n"/>
      <c r="M422" s="9" t="n"/>
      <c r="N422" s="9" t="n"/>
      <c r="O422" s="9" t="n"/>
      <c r="P422" s="11" t="n"/>
      <c r="Q422" s="8" t="n"/>
      <c r="R422" s="9" t="n"/>
      <c r="S422" s="9" t="n"/>
      <c r="T422" s="12">
        <f>IF(OR(B422&lt;&gt;"",E422&lt;&gt;""),IF(B422&lt;&gt;"",B422&amp;IF(E422&lt;&gt;""," ("&amp;TRIM(D422&amp;" "&amp;E422)&amp;")",""),TRIM(D422&amp;" "&amp;E422)),"")</f>
        <v/>
      </c>
      <c r="U422" s="12">
        <f>IF(NOT(OR(B422&lt;&gt;"",E422&lt;&gt;"")),"",IF(E422="","Sehr geehrte Damen und Herren,",IF(C422="Frau","Sehr geehrte Frau "&amp;E422&amp;",",IF(C422="Herr","Sehr geehrter Herr "&amp;E422&amp;",","Guten Tag "&amp;TRIM(D422&amp;" "&amp;E422)&amp;","))))</f>
        <v/>
      </c>
      <c r="V422" s="13">
        <f>IF(T422="","",COUNTIF(Kontakte!$B$6:$B$1505,T422))</f>
        <v/>
      </c>
      <c r="W422" s="14">
        <f>IF(N(V422)=0,"",SUMPRODUCT(MAX((Kontakte!$B$6:$B$1505=T422)*Kontakte!$A$6:$A$1505)))</f>
        <v/>
      </c>
      <c r="X422" s="12">
        <f>IF(T422="","",IF(COUNTIF(T$7:T$506,T422)&gt;1,"doppelt angelegt?",IF(L422="","",IF(ISERROR(FIND(".",L422,FIND("@",L422)+2)),"E-Mail prüfen",""))))</f>
        <v/>
      </c>
    </row>
    <row r="423">
      <c r="A423" s="8" t="n"/>
      <c r="B423" s="9" t="n"/>
      <c r="C423" s="10" t="n"/>
      <c r="D423" s="9" t="n"/>
      <c r="E423" s="9" t="n"/>
      <c r="F423" s="9" t="n"/>
      <c r="G423" s="10" t="n"/>
      <c r="H423" s="9" t="n"/>
      <c r="I423" s="9" t="n"/>
      <c r="J423" s="9" t="n"/>
      <c r="K423" s="9" t="n"/>
      <c r="L423" s="9" t="n"/>
      <c r="M423" s="9" t="n"/>
      <c r="N423" s="9" t="n"/>
      <c r="O423" s="9" t="n"/>
      <c r="P423" s="11" t="n"/>
      <c r="Q423" s="8" t="n"/>
      <c r="R423" s="9" t="n"/>
      <c r="S423" s="9" t="n"/>
      <c r="T423" s="12">
        <f>IF(OR(B423&lt;&gt;"",E423&lt;&gt;""),IF(B423&lt;&gt;"",B423&amp;IF(E423&lt;&gt;""," ("&amp;TRIM(D423&amp;" "&amp;E423)&amp;")",""),TRIM(D423&amp;" "&amp;E423)),"")</f>
        <v/>
      </c>
      <c r="U423" s="12">
        <f>IF(NOT(OR(B423&lt;&gt;"",E423&lt;&gt;"")),"",IF(E423="","Sehr geehrte Damen und Herren,",IF(C423="Frau","Sehr geehrte Frau "&amp;E423&amp;",",IF(C423="Herr","Sehr geehrter Herr "&amp;E423&amp;",","Guten Tag "&amp;TRIM(D423&amp;" "&amp;E423)&amp;","))))</f>
        <v/>
      </c>
      <c r="V423" s="13">
        <f>IF(T423="","",COUNTIF(Kontakte!$B$6:$B$1505,T423))</f>
        <v/>
      </c>
      <c r="W423" s="14">
        <f>IF(N(V423)=0,"",SUMPRODUCT(MAX((Kontakte!$B$6:$B$1505=T423)*Kontakte!$A$6:$A$1505)))</f>
        <v/>
      </c>
      <c r="X423" s="12">
        <f>IF(T423="","",IF(COUNTIF(T$7:T$506,T423)&gt;1,"doppelt angelegt?",IF(L423="","",IF(ISERROR(FIND(".",L423,FIND("@",L423)+2)),"E-Mail prüfen",""))))</f>
        <v/>
      </c>
    </row>
    <row r="424">
      <c r="A424" s="8" t="n"/>
      <c r="B424" s="9" t="n"/>
      <c r="C424" s="10" t="n"/>
      <c r="D424" s="9" t="n"/>
      <c r="E424" s="9" t="n"/>
      <c r="F424" s="9" t="n"/>
      <c r="G424" s="10" t="n"/>
      <c r="H424" s="9" t="n"/>
      <c r="I424" s="9" t="n"/>
      <c r="J424" s="9" t="n"/>
      <c r="K424" s="9" t="n"/>
      <c r="L424" s="9" t="n"/>
      <c r="M424" s="9" t="n"/>
      <c r="N424" s="9" t="n"/>
      <c r="O424" s="9" t="n"/>
      <c r="P424" s="11" t="n"/>
      <c r="Q424" s="8" t="n"/>
      <c r="R424" s="9" t="n"/>
      <c r="S424" s="9" t="n"/>
      <c r="T424" s="12">
        <f>IF(OR(B424&lt;&gt;"",E424&lt;&gt;""),IF(B424&lt;&gt;"",B424&amp;IF(E424&lt;&gt;""," ("&amp;TRIM(D424&amp;" "&amp;E424)&amp;")",""),TRIM(D424&amp;" "&amp;E424)),"")</f>
        <v/>
      </c>
      <c r="U424" s="12">
        <f>IF(NOT(OR(B424&lt;&gt;"",E424&lt;&gt;"")),"",IF(E424="","Sehr geehrte Damen und Herren,",IF(C424="Frau","Sehr geehrte Frau "&amp;E424&amp;",",IF(C424="Herr","Sehr geehrter Herr "&amp;E424&amp;",","Guten Tag "&amp;TRIM(D424&amp;" "&amp;E424)&amp;","))))</f>
        <v/>
      </c>
      <c r="V424" s="13">
        <f>IF(T424="","",COUNTIF(Kontakte!$B$6:$B$1505,T424))</f>
        <v/>
      </c>
      <c r="W424" s="14">
        <f>IF(N(V424)=0,"",SUMPRODUCT(MAX((Kontakte!$B$6:$B$1505=T424)*Kontakte!$A$6:$A$1505)))</f>
        <v/>
      </c>
      <c r="X424" s="12">
        <f>IF(T424="","",IF(COUNTIF(T$7:T$506,T424)&gt;1,"doppelt angelegt?",IF(L424="","",IF(ISERROR(FIND(".",L424,FIND("@",L424)+2)),"E-Mail prüfen",""))))</f>
        <v/>
      </c>
    </row>
    <row r="425">
      <c r="A425" s="8" t="n"/>
      <c r="B425" s="9" t="n"/>
      <c r="C425" s="10" t="n"/>
      <c r="D425" s="9" t="n"/>
      <c r="E425" s="9" t="n"/>
      <c r="F425" s="9" t="n"/>
      <c r="G425" s="10" t="n"/>
      <c r="H425" s="9" t="n"/>
      <c r="I425" s="9" t="n"/>
      <c r="J425" s="9" t="n"/>
      <c r="K425" s="9" t="n"/>
      <c r="L425" s="9" t="n"/>
      <c r="M425" s="9" t="n"/>
      <c r="N425" s="9" t="n"/>
      <c r="O425" s="9" t="n"/>
      <c r="P425" s="11" t="n"/>
      <c r="Q425" s="8" t="n"/>
      <c r="R425" s="9" t="n"/>
      <c r="S425" s="9" t="n"/>
      <c r="T425" s="12">
        <f>IF(OR(B425&lt;&gt;"",E425&lt;&gt;""),IF(B425&lt;&gt;"",B425&amp;IF(E425&lt;&gt;""," ("&amp;TRIM(D425&amp;" "&amp;E425)&amp;")",""),TRIM(D425&amp;" "&amp;E425)),"")</f>
        <v/>
      </c>
      <c r="U425" s="12">
        <f>IF(NOT(OR(B425&lt;&gt;"",E425&lt;&gt;"")),"",IF(E425="","Sehr geehrte Damen und Herren,",IF(C425="Frau","Sehr geehrte Frau "&amp;E425&amp;",",IF(C425="Herr","Sehr geehrter Herr "&amp;E425&amp;",","Guten Tag "&amp;TRIM(D425&amp;" "&amp;E425)&amp;","))))</f>
        <v/>
      </c>
      <c r="V425" s="13">
        <f>IF(T425="","",COUNTIF(Kontakte!$B$6:$B$1505,T425))</f>
        <v/>
      </c>
      <c r="W425" s="14">
        <f>IF(N(V425)=0,"",SUMPRODUCT(MAX((Kontakte!$B$6:$B$1505=T425)*Kontakte!$A$6:$A$1505)))</f>
        <v/>
      </c>
      <c r="X425" s="12">
        <f>IF(T425="","",IF(COUNTIF(T$7:T$506,T425)&gt;1,"doppelt angelegt?",IF(L425="","",IF(ISERROR(FIND(".",L425,FIND("@",L425)+2)),"E-Mail prüfen",""))))</f>
        <v/>
      </c>
    </row>
    <row r="426">
      <c r="A426" s="8" t="n"/>
      <c r="B426" s="9" t="n"/>
      <c r="C426" s="10" t="n"/>
      <c r="D426" s="9" t="n"/>
      <c r="E426" s="9" t="n"/>
      <c r="F426" s="9" t="n"/>
      <c r="G426" s="10" t="n"/>
      <c r="H426" s="9" t="n"/>
      <c r="I426" s="9" t="n"/>
      <c r="J426" s="9" t="n"/>
      <c r="K426" s="9" t="n"/>
      <c r="L426" s="9" t="n"/>
      <c r="M426" s="9" t="n"/>
      <c r="N426" s="9" t="n"/>
      <c r="O426" s="9" t="n"/>
      <c r="P426" s="11" t="n"/>
      <c r="Q426" s="8" t="n"/>
      <c r="R426" s="9" t="n"/>
      <c r="S426" s="9" t="n"/>
      <c r="T426" s="12">
        <f>IF(OR(B426&lt;&gt;"",E426&lt;&gt;""),IF(B426&lt;&gt;"",B426&amp;IF(E426&lt;&gt;""," ("&amp;TRIM(D426&amp;" "&amp;E426)&amp;")",""),TRIM(D426&amp;" "&amp;E426)),"")</f>
        <v/>
      </c>
      <c r="U426" s="12">
        <f>IF(NOT(OR(B426&lt;&gt;"",E426&lt;&gt;"")),"",IF(E426="","Sehr geehrte Damen und Herren,",IF(C426="Frau","Sehr geehrte Frau "&amp;E426&amp;",",IF(C426="Herr","Sehr geehrter Herr "&amp;E426&amp;",","Guten Tag "&amp;TRIM(D426&amp;" "&amp;E426)&amp;","))))</f>
        <v/>
      </c>
      <c r="V426" s="13">
        <f>IF(T426="","",COUNTIF(Kontakte!$B$6:$B$1505,T426))</f>
        <v/>
      </c>
      <c r="W426" s="14">
        <f>IF(N(V426)=0,"",SUMPRODUCT(MAX((Kontakte!$B$6:$B$1505=T426)*Kontakte!$A$6:$A$1505)))</f>
        <v/>
      </c>
      <c r="X426" s="12">
        <f>IF(T426="","",IF(COUNTIF(T$7:T$506,T426)&gt;1,"doppelt angelegt?",IF(L426="","",IF(ISERROR(FIND(".",L426,FIND("@",L426)+2)),"E-Mail prüfen",""))))</f>
        <v/>
      </c>
    </row>
    <row r="427">
      <c r="A427" s="8" t="n"/>
      <c r="B427" s="9" t="n"/>
      <c r="C427" s="10" t="n"/>
      <c r="D427" s="9" t="n"/>
      <c r="E427" s="9" t="n"/>
      <c r="F427" s="9" t="n"/>
      <c r="G427" s="10" t="n"/>
      <c r="H427" s="9" t="n"/>
      <c r="I427" s="9" t="n"/>
      <c r="J427" s="9" t="n"/>
      <c r="K427" s="9" t="n"/>
      <c r="L427" s="9" t="n"/>
      <c r="M427" s="9" t="n"/>
      <c r="N427" s="9" t="n"/>
      <c r="O427" s="9" t="n"/>
      <c r="P427" s="11" t="n"/>
      <c r="Q427" s="8" t="n"/>
      <c r="R427" s="9" t="n"/>
      <c r="S427" s="9" t="n"/>
      <c r="T427" s="12">
        <f>IF(OR(B427&lt;&gt;"",E427&lt;&gt;""),IF(B427&lt;&gt;"",B427&amp;IF(E427&lt;&gt;""," ("&amp;TRIM(D427&amp;" "&amp;E427)&amp;")",""),TRIM(D427&amp;" "&amp;E427)),"")</f>
        <v/>
      </c>
      <c r="U427" s="12">
        <f>IF(NOT(OR(B427&lt;&gt;"",E427&lt;&gt;"")),"",IF(E427="","Sehr geehrte Damen und Herren,",IF(C427="Frau","Sehr geehrte Frau "&amp;E427&amp;",",IF(C427="Herr","Sehr geehrter Herr "&amp;E427&amp;",","Guten Tag "&amp;TRIM(D427&amp;" "&amp;E427)&amp;","))))</f>
        <v/>
      </c>
      <c r="V427" s="13">
        <f>IF(T427="","",COUNTIF(Kontakte!$B$6:$B$1505,T427))</f>
        <v/>
      </c>
      <c r="W427" s="14">
        <f>IF(N(V427)=0,"",SUMPRODUCT(MAX((Kontakte!$B$6:$B$1505=T427)*Kontakte!$A$6:$A$1505)))</f>
        <v/>
      </c>
      <c r="X427" s="12">
        <f>IF(T427="","",IF(COUNTIF(T$7:T$506,T427)&gt;1,"doppelt angelegt?",IF(L427="","",IF(ISERROR(FIND(".",L427,FIND("@",L427)+2)),"E-Mail prüfen",""))))</f>
        <v/>
      </c>
    </row>
    <row r="428">
      <c r="A428" s="8" t="n"/>
      <c r="B428" s="9" t="n"/>
      <c r="C428" s="10" t="n"/>
      <c r="D428" s="9" t="n"/>
      <c r="E428" s="9" t="n"/>
      <c r="F428" s="9" t="n"/>
      <c r="G428" s="10" t="n"/>
      <c r="H428" s="9" t="n"/>
      <c r="I428" s="9" t="n"/>
      <c r="J428" s="9" t="n"/>
      <c r="K428" s="9" t="n"/>
      <c r="L428" s="9" t="n"/>
      <c r="M428" s="9" t="n"/>
      <c r="N428" s="9" t="n"/>
      <c r="O428" s="9" t="n"/>
      <c r="P428" s="11" t="n"/>
      <c r="Q428" s="8" t="n"/>
      <c r="R428" s="9" t="n"/>
      <c r="S428" s="9" t="n"/>
      <c r="T428" s="12">
        <f>IF(OR(B428&lt;&gt;"",E428&lt;&gt;""),IF(B428&lt;&gt;"",B428&amp;IF(E428&lt;&gt;""," ("&amp;TRIM(D428&amp;" "&amp;E428)&amp;")",""),TRIM(D428&amp;" "&amp;E428)),"")</f>
        <v/>
      </c>
      <c r="U428" s="12">
        <f>IF(NOT(OR(B428&lt;&gt;"",E428&lt;&gt;"")),"",IF(E428="","Sehr geehrte Damen und Herren,",IF(C428="Frau","Sehr geehrte Frau "&amp;E428&amp;",",IF(C428="Herr","Sehr geehrter Herr "&amp;E428&amp;",","Guten Tag "&amp;TRIM(D428&amp;" "&amp;E428)&amp;","))))</f>
        <v/>
      </c>
      <c r="V428" s="13">
        <f>IF(T428="","",COUNTIF(Kontakte!$B$6:$B$1505,T428))</f>
        <v/>
      </c>
      <c r="W428" s="14">
        <f>IF(N(V428)=0,"",SUMPRODUCT(MAX((Kontakte!$B$6:$B$1505=T428)*Kontakte!$A$6:$A$1505)))</f>
        <v/>
      </c>
      <c r="X428" s="12">
        <f>IF(T428="","",IF(COUNTIF(T$7:T$506,T428)&gt;1,"doppelt angelegt?",IF(L428="","",IF(ISERROR(FIND(".",L428,FIND("@",L428)+2)),"E-Mail prüfen",""))))</f>
        <v/>
      </c>
    </row>
    <row r="429">
      <c r="A429" s="8" t="n"/>
      <c r="B429" s="9" t="n"/>
      <c r="C429" s="10" t="n"/>
      <c r="D429" s="9" t="n"/>
      <c r="E429" s="9" t="n"/>
      <c r="F429" s="9" t="n"/>
      <c r="G429" s="10" t="n"/>
      <c r="H429" s="9" t="n"/>
      <c r="I429" s="9" t="n"/>
      <c r="J429" s="9" t="n"/>
      <c r="K429" s="9" t="n"/>
      <c r="L429" s="9" t="n"/>
      <c r="M429" s="9" t="n"/>
      <c r="N429" s="9" t="n"/>
      <c r="O429" s="9" t="n"/>
      <c r="P429" s="11" t="n"/>
      <c r="Q429" s="8" t="n"/>
      <c r="R429" s="9" t="n"/>
      <c r="S429" s="9" t="n"/>
      <c r="T429" s="12">
        <f>IF(OR(B429&lt;&gt;"",E429&lt;&gt;""),IF(B429&lt;&gt;"",B429&amp;IF(E429&lt;&gt;""," ("&amp;TRIM(D429&amp;" "&amp;E429)&amp;")",""),TRIM(D429&amp;" "&amp;E429)),"")</f>
        <v/>
      </c>
      <c r="U429" s="12">
        <f>IF(NOT(OR(B429&lt;&gt;"",E429&lt;&gt;"")),"",IF(E429="","Sehr geehrte Damen und Herren,",IF(C429="Frau","Sehr geehrte Frau "&amp;E429&amp;",",IF(C429="Herr","Sehr geehrter Herr "&amp;E429&amp;",","Guten Tag "&amp;TRIM(D429&amp;" "&amp;E429)&amp;","))))</f>
        <v/>
      </c>
      <c r="V429" s="13">
        <f>IF(T429="","",COUNTIF(Kontakte!$B$6:$B$1505,T429))</f>
        <v/>
      </c>
      <c r="W429" s="14">
        <f>IF(N(V429)=0,"",SUMPRODUCT(MAX((Kontakte!$B$6:$B$1505=T429)*Kontakte!$A$6:$A$1505)))</f>
        <v/>
      </c>
      <c r="X429" s="12">
        <f>IF(T429="","",IF(COUNTIF(T$7:T$506,T429)&gt;1,"doppelt angelegt?",IF(L429="","",IF(ISERROR(FIND(".",L429,FIND("@",L429)+2)),"E-Mail prüfen",""))))</f>
        <v/>
      </c>
    </row>
    <row r="430">
      <c r="A430" s="8" t="n"/>
      <c r="B430" s="9" t="n"/>
      <c r="C430" s="10" t="n"/>
      <c r="D430" s="9" t="n"/>
      <c r="E430" s="9" t="n"/>
      <c r="F430" s="9" t="n"/>
      <c r="G430" s="10" t="n"/>
      <c r="H430" s="9" t="n"/>
      <c r="I430" s="9" t="n"/>
      <c r="J430" s="9" t="n"/>
      <c r="K430" s="9" t="n"/>
      <c r="L430" s="9" t="n"/>
      <c r="M430" s="9" t="n"/>
      <c r="N430" s="9" t="n"/>
      <c r="O430" s="9" t="n"/>
      <c r="P430" s="11" t="n"/>
      <c r="Q430" s="8" t="n"/>
      <c r="R430" s="9" t="n"/>
      <c r="S430" s="9" t="n"/>
      <c r="T430" s="12">
        <f>IF(OR(B430&lt;&gt;"",E430&lt;&gt;""),IF(B430&lt;&gt;"",B430&amp;IF(E430&lt;&gt;""," ("&amp;TRIM(D430&amp;" "&amp;E430)&amp;")",""),TRIM(D430&amp;" "&amp;E430)),"")</f>
        <v/>
      </c>
      <c r="U430" s="12">
        <f>IF(NOT(OR(B430&lt;&gt;"",E430&lt;&gt;"")),"",IF(E430="","Sehr geehrte Damen und Herren,",IF(C430="Frau","Sehr geehrte Frau "&amp;E430&amp;",",IF(C430="Herr","Sehr geehrter Herr "&amp;E430&amp;",","Guten Tag "&amp;TRIM(D430&amp;" "&amp;E430)&amp;","))))</f>
        <v/>
      </c>
      <c r="V430" s="13">
        <f>IF(T430="","",COUNTIF(Kontakte!$B$6:$B$1505,T430))</f>
        <v/>
      </c>
      <c r="W430" s="14">
        <f>IF(N(V430)=0,"",SUMPRODUCT(MAX((Kontakte!$B$6:$B$1505=T430)*Kontakte!$A$6:$A$1505)))</f>
        <v/>
      </c>
      <c r="X430" s="12">
        <f>IF(T430="","",IF(COUNTIF(T$7:T$506,T430)&gt;1,"doppelt angelegt?",IF(L430="","",IF(ISERROR(FIND(".",L430,FIND("@",L430)+2)),"E-Mail prüfen",""))))</f>
        <v/>
      </c>
    </row>
    <row r="431">
      <c r="A431" s="8" t="n"/>
      <c r="B431" s="9" t="n"/>
      <c r="C431" s="10" t="n"/>
      <c r="D431" s="9" t="n"/>
      <c r="E431" s="9" t="n"/>
      <c r="F431" s="9" t="n"/>
      <c r="G431" s="10" t="n"/>
      <c r="H431" s="9" t="n"/>
      <c r="I431" s="9" t="n"/>
      <c r="J431" s="9" t="n"/>
      <c r="K431" s="9" t="n"/>
      <c r="L431" s="9" t="n"/>
      <c r="M431" s="9" t="n"/>
      <c r="N431" s="9" t="n"/>
      <c r="O431" s="9" t="n"/>
      <c r="P431" s="11" t="n"/>
      <c r="Q431" s="8" t="n"/>
      <c r="R431" s="9" t="n"/>
      <c r="S431" s="9" t="n"/>
      <c r="T431" s="12">
        <f>IF(OR(B431&lt;&gt;"",E431&lt;&gt;""),IF(B431&lt;&gt;"",B431&amp;IF(E431&lt;&gt;""," ("&amp;TRIM(D431&amp;" "&amp;E431)&amp;")",""),TRIM(D431&amp;" "&amp;E431)),"")</f>
        <v/>
      </c>
      <c r="U431" s="12">
        <f>IF(NOT(OR(B431&lt;&gt;"",E431&lt;&gt;"")),"",IF(E431="","Sehr geehrte Damen und Herren,",IF(C431="Frau","Sehr geehrte Frau "&amp;E431&amp;",",IF(C431="Herr","Sehr geehrter Herr "&amp;E431&amp;",","Guten Tag "&amp;TRIM(D431&amp;" "&amp;E431)&amp;","))))</f>
        <v/>
      </c>
      <c r="V431" s="13">
        <f>IF(T431="","",COUNTIF(Kontakte!$B$6:$B$1505,T431))</f>
        <v/>
      </c>
      <c r="W431" s="14">
        <f>IF(N(V431)=0,"",SUMPRODUCT(MAX((Kontakte!$B$6:$B$1505=T431)*Kontakte!$A$6:$A$1505)))</f>
        <v/>
      </c>
      <c r="X431" s="12">
        <f>IF(T431="","",IF(COUNTIF(T$7:T$506,T431)&gt;1,"doppelt angelegt?",IF(L431="","",IF(ISERROR(FIND(".",L431,FIND("@",L431)+2)),"E-Mail prüfen",""))))</f>
        <v/>
      </c>
    </row>
    <row r="432">
      <c r="A432" s="8" t="n"/>
      <c r="B432" s="9" t="n"/>
      <c r="C432" s="10" t="n"/>
      <c r="D432" s="9" t="n"/>
      <c r="E432" s="9" t="n"/>
      <c r="F432" s="9" t="n"/>
      <c r="G432" s="10" t="n"/>
      <c r="H432" s="9" t="n"/>
      <c r="I432" s="9" t="n"/>
      <c r="J432" s="9" t="n"/>
      <c r="K432" s="9" t="n"/>
      <c r="L432" s="9" t="n"/>
      <c r="M432" s="9" t="n"/>
      <c r="N432" s="9" t="n"/>
      <c r="O432" s="9" t="n"/>
      <c r="P432" s="11" t="n"/>
      <c r="Q432" s="8" t="n"/>
      <c r="R432" s="9" t="n"/>
      <c r="S432" s="9" t="n"/>
      <c r="T432" s="12">
        <f>IF(OR(B432&lt;&gt;"",E432&lt;&gt;""),IF(B432&lt;&gt;"",B432&amp;IF(E432&lt;&gt;""," ("&amp;TRIM(D432&amp;" "&amp;E432)&amp;")",""),TRIM(D432&amp;" "&amp;E432)),"")</f>
        <v/>
      </c>
      <c r="U432" s="12">
        <f>IF(NOT(OR(B432&lt;&gt;"",E432&lt;&gt;"")),"",IF(E432="","Sehr geehrte Damen und Herren,",IF(C432="Frau","Sehr geehrte Frau "&amp;E432&amp;",",IF(C432="Herr","Sehr geehrter Herr "&amp;E432&amp;",","Guten Tag "&amp;TRIM(D432&amp;" "&amp;E432)&amp;","))))</f>
        <v/>
      </c>
      <c r="V432" s="13">
        <f>IF(T432="","",COUNTIF(Kontakte!$B$6:$B$1505,T432))</f>
        <v/>
      </c>
      <c r="W432" s="14">
        <f>IF(N(V432)=0,"",SUMPRODUCT(MAX((Kontakte!$B$6:$B$1505=T432)*Kontakte!$A$6:$A$1505)))</f>
        <v/>
      </c>
      <c r="X432" s="12">
        <f>IF(T432="","",IF(COUNTIF(T$7:T$506,T432)&gt;1,"doppelt angelegt?",IF(L432="","",IF(ISERROR(FIND(".",L432,FIND("@",L432)+2)),"E-Mail prüfen",""))))</f>
        <v/>
      </c>
    </row>
    <row r="433">
      <c r="A433" s="8" t="n"/>
      <c r="B433" s="9" t="n"/>
      <c r="C433" s="10" t="n"/>
      <c r="D433" s="9" t="n"/>
      <c r="E433" s="9" t="n"/>
      <c r="F433" s="9" t="n"/>
      <c r="G433" s="10" t="n"/>
      <c r="H433" s="9" t="n"/>
      <c r="I433" s="9" t="n"/>
      <c r="J433" s="9" t="n"/>
      <c r="K433" s="9" t="n"/>
      <c r="L433" s="9" t="n"/>
      <c r="M433" s="9" t="n"/>
      <c r="N433" s="9" t="n"/>
      <c r="O433" s="9" t="n"/>
      <c r="P433" s="11" t="n"/>
      <c r="Q433" s="8" t="n"/>
      <c r="R433" s="9" t="n"/>
      <c r="S433" s="9" t="n"/>
      <c r="T433" s="12">
        <f>IF(OR(B433&lt;&gt;"",E433&lt;&gt;""),IF(B433&lt;&gt;"",B433&amp;IF(E433&lt;&gt;""," ("&amp;TRIM(D433&amp;" "&amp;E433)&amp;")",""),TRIM(D433&amp;" "&amp;E433)),"")</f>
        <v/>
      </c>
      <c r="U433" s="12">
        <f>IF(NOT(OR(B433&lt;&gt;"",E433&lt;&gt;"")),"",IF(E433="","Sehr geehrte Damen und Herren,",IF(C433="Frau","Sehr geehrte Frau "&amp;E433&amp;",",IF(C433="Herr","Sehr geehrter Herr "&amp;E433&amp;",","Guten Tag "&amp;TRIM(D433&amp;" "&amp;E433)&amp;","))))</f>
        <v/>
      </c>
      <c r="V433" s="13">
        <f>IF(T433="","",COUNTIF(Kontakte!$B$6:$B$1505,T433))</f>
        <v/>
      </c>
      <c r="W433" s="14">
        <f>IF(N(V433)=0,"",SUMPRODUCT(MAX((Kontakte!$B$6:$B$1505=T433)*Kontakte!$A$6:$A$1505)))</f>
        <v/>
      </c>
      <c r="X433" s="12">
        <f>IF(T433="","",IF(COUNTIF(T$7:T$506,T433)&gt;1,"doppelt angelegt?",IF(L433="","",IF(ISERROR(FIND(".",L433,FIND("@",L433)+2)),"E-Mail prüfen",""))))</f>
        <v/>
      </c>
    </row>
    <row r="434">
      <c r="A434" s="8" t="n"/>
      <c r="B434" s="9" t="n"/>
      <c r="C434" s="10" t="n"/>
      <c r="D434" s="9" t="n"/>
      <c r="E434" s="9" t="n"/>
      <c r="F434" s="9" t="n"/>
      <c r="G434" s="10" t="n"/>
      <c r="H434" s="9" t="n"/>
      <c r="I434" s="9" t="n"/>
      <c r="J434" s="9" t="n"/>
      <c r="K434" s="9" t="n"/>
      <c r="L434" s="9" t="n"/>
      <c r="M434" s="9" t="n"/>
      <c r="N434" s="9" t="n"/>
      <c r="O434" s="9" t="n"/>
      <c r="P434" s="11" t="n"/>
      <c r="Q434" s="8" t="n"/>
      <c r="R434" s="9" t="n"/>
      <c r="S434" s="9" t="n"/>
      <c r="T434" s="12">
        <f>IF(OR(B434&lt;&gt;"",E434&lt;&gt;""),IF(B434&lt;&gt;"",B434&amp;IF(E434&lt;&gt;""," ("&amp;TRIM(D434&amp;" "&amp;E434)&amp;")",""),TRIM(D434&amp;" "&amp;E434)),"")</f>
        <v/>
      </c>
      <c r="U434" s="12">
        <f>IF(NOT(OR(B434&lt;&gt;"",E434&lt;&gt;"")),"",IF(E434="","Sehr geehrte Damen und Herren,",IF(C434="Frau","Sehr geehrte Frau "&amp;E434&amp;",",IF(C434="Herr","Sehr geehrter Herr "&amp;E434&amp;",","Guten Tag "&amp;TRIM(D434&amp;" "&amp;E434)&amp;","))))</f>
        <v/>
      </c>
      <c r="V434" s="13">
        <f>IF(T434="","",COUNTIF(Kontakte!$B$6:$B$1505,T434))</f>
        <v/>
      </c>
      <c r="W434" s="14">
        <f>IF(N(V434)=0,"",SUMPRODUCT(MAX((Kontakte!$B$6:$B$1505=T434)*Kontakte!$A$6:$A$1505)))</f>
        <v/>
      </c>
      <c r="X434" s="12">
        <f>IF(T434="","",IF(COUNTIF(T$7:T$506,T434)&gt;1,"doppelt angelegt?",IF(L434="","",IF(ISERROR(FIND(".",L434,FIND("@",L434)+2)),"E-Mail prüfen",""))))</f>
        <v/>
      </c>
    </row>
    <row r="435">
      <c r="A435" s="8" t="n"/>
      <c r="B435" s="9" t="n"/>
      <c r="C435" s="10" t="n"/>
      <c r="D435" s="9" t="n"/>
      <c r="E435" s="9" t="n"/>
      <c r="F435" s="9" t="n"/>
      <c r="G435" s="10" t="n"/>
      <c r="H435" s="9" t="n"/>
      <c r="I435" s="9" t="n"/>
      <c r="J435" s="9" t="n"/>
      <c r="K435" s="9" t="n"/>
      <c r="L435" s="9" t="n"/>
      <c r="M435" s="9" t="n"/>
      <c r="N435" s="9" t="n"/>
      <c r="O435" s="9" t="n"/>
      <c r="P435" s="11" t="n"/>
      <c r="Q435" s="8" t="n"/>
      <c r="R435" s="9" t="n"/>
      <c r="S435" s="9" t="n"/>
      <c r="T435" s="12">
        <f>IF(OR(B435&lt;&gt;"",E435&lt;&gt;""),IF(B435&lt;&gt;"",B435&amp;IF(E435&lt;&gt;""," ("&amp;TRIM(D435&amp;" "&amp;E435)&amp;")",""),TRIM(D435&amp;" "&amp;E435)),"")</f>
        <v/>
      </c>
      <c r="U435" s="12">
        <f>IF(NOT(OR(B435&lt;&gt;"",E435&lt;&gt;"")),"",IF(E435="","Sehr geehrte Damen und Herren,",IF(C435="Frau","Sehr geehrte Frau "&amp;E435&amp;",",IF(C435="Herr","Sehr geehrter Herr "&amp;E435&amp;",","Guten Tag "&amp;TRIM(D435&amp;" "&amp;E435)&amp;","))))</f>
        <v/>
      </c>
      <c r="V435" s="13">
        <f>IF(T435="","",COUNTIF(Kontakte!$B$6:$B$1505,T435))</f>
        <v/>
      </c>
      <c r="W435" s="14">
        <f>IF(N(V435)=0,"",SUMPRODUCT(MAX((Kontakte!$B$6:$B$1505=T435)*Kontakte!$A$6:$A$1505)))</f>
        <v/>
      </c>
      <c r="X435" s="12">
        <f>IF(T435="","",IF(COUNTIF(T$7:T$506,T435)&gt;1,"doppelt angelegt?",IF(L435="","",IF(ISERROR(FIND(".",L435,FIND("@",L435)+2)),"E-Mail prüfen",""))))</f>
        <v/>
      </c>
    </row>
    <row r="436">
      <c r="A436" s="8" t="n"/>
      <c r="B436" s="9" t="n"/>
      <c r="C436" s="10" t="n"/>
      <c r="D436" s="9" t="n"/>
      <c r="E436" s="9" t="n"/>
      <c r="F436" s="9" t="n"/>
      <c r="G436" s="10" t="n"/>
      <c r="H436" s="9" t="n"/>
      <c r="I436" s="9" t="n"/>
      <c r="J436" s="9" t="n"/>
      <c r="K436" s="9" t="n"/>
      <c r="L436" s="9" t="n"/>
      <c r="M436" s="9" t="n"/>
      <c r="N436" s="9" t="n"/>
      <c r="O436" s="9" t="n"/>
      <c r="P436" s="11" t="n"/>
      <c r="Q436" s="8" t="n"/>
      <c r="R436" s="9" t="n"/>
      <c r="S436" s="9" t="n"/>
      <c r="T436" s="12">
        <f>IF(OR(B436&lt;&gt;"",E436&lt;&gt;""),IF(B436&lt;&gt;"",B436&amp;IF(E436&lt;&gt;""," ("&amp;TRIM(D436&amp;" "&amp;E436)&amp;")",""),TRIM(D436&amp;" "&amp;E436)),"")</f>
        <v/>
      </c>
      <c r="U436" s="12">
        <f>IF(NOT(OR(B436&lt;&gt;"",E436&lt;&gt;"")),"",IF(E436="","Sehr geehrte Damen und Herren,",IF(C436="Frau","Sehr geehrte Frau "&amp;E436&amp;",",IF(C436="Herr","Sehr geehrter Herr "&amp;E436&amp;",","Guten Tag "&amp;TRIM(D436&amp;" "&amp;E436)&amp;","))))</f>
        <v/>
      </c>
      <c r="V436" s="13">
        <f>IF(T436="","",COUNTIF(Kontakte!$B$6:$B$1505,T436))</f>
        <v/>
      </c>
      <c r="W436" s="14">
        <f>IF(N(V436)=0,"",SUMPRODUCT(MAX((Kontakte!$B$6:$B$1505=T436)*Kontakte!$A$6:$A$1505)))</f>
        <v/>
      </c>
      <c r="X436" s="12">
        <f>IF(T436="","",IF(COUNTIF(T$7:T$506,T436)&gt;1,"doppelt angelegt?",IF(L436="","",IF(ISERROR(FIND(".",L436,FIND("@",L436)+2)),"E-Mail prüfen",""))))</f>
        <v/>
      </c>
    </row>
    <row r="437">
      <c r="A437" s="8" t="n"/>
      <c r="B437" s="9" t="n"/>
      <c r="C437" s="10" t="n"/>
      <c r="D437" s="9" t="n"/>
      <c r="E437" s="9" t="n"/>
      <c r="F437" s="9" t="n"/>
      <c r="G437" s="10" t="n"/>
      <c r="H437" s="9" t="n"/>
      <c r="I437" s="9" t="n"/>
      <c r="J437" s="9" t="n"/>
      <c r="K437" s="9" t="n"/>
      <c r="L437" s="9" t="n"/>
      <c r="M437" s="9" t="n"/>
      <c r="N437" s="9" t="n"/>
      <c r="O437" s="9" t="n"/>
      <c r="P437" s="11" t="n"/>
      <c r="Q437" s="8" t="n"/>
      <c r="R437" s="9" t="n"/>
      <c r="S437" s="9" t="n"/>
      <c r="T437" s="12">
        <f>IF(OR(B437&lt;&gt;"",E437&lt;&gt;""),IF(B437&lt;&gt;"",B437&amp;IF(E437&lt;&gt;""," ("&amp;TRIM(D437&amp;" "&amp;E437)&amp;")",""),TRIM(D437&amp;" "&amp;E437)),"")</f>
        <v/>
      </c>
      <c r="U437" s="12">
        <f>IF(NOT(OR(B437&lt;&gt;"",E437&lt;&gt;"")),"",IF(E437="","Sehr geehrte Damen und Herren,",IF(C437="Frau","Sehr geehrte Frau "&amp;E437&amp;",",IF(C437="Herr","Sehr geehrter Herr "&amp;E437&amp;",","Guten Tag "&amp;TRIM(D437&amp;" "&amp;E437)&amp;","))))</f>
        <v/>
      </c>
      <c r="V437" s="13">
        <f>IF(T437="","",COUNTIF(Kontakte!$B$6:$B$1505,T437))</f>
        <v/>
      </c>
      <c r="W437" s="14">
        <f>IF(N(V437)=0,"",SUMPRODUCT(MAX((Kontakte!$B$6:$B$1505=T437)*Kontakte!$A$6:$A$1505)))</f>
        <v/>
      </c>
      <c r="X437" s="12">
        <f>IF(T437="","",IF(COUNTIF(T$7:T$506,T437)&gt;1,"doppelt angelegt?",IF(L437="","",IF(ISERROR(FIND(".",L437,FIND("@",L437)+2)),"E-Mail prüfen",""))))</f>
        <v/>
      </c>
    </row>
    <row r="438">
      <c r="A438" s="8" t="n"/>
      <c r="B438" s="9" t="n"/>
      <c r="C438" s="10" t="n"/>
      <c r="D438" s="9" t="n"/>
      <c r="E438" s="9" t="n"/>
      <c r="F438" s="9" t="n"/>
      <c r="G438" s="10" t="n"/>
      <c r="H438" s="9" t="n"/>
      <c r="I438" s="9" t="n"/>
      <c r="J438" s="9" t="n"/>
      <c r="K438" s="9" t="n"/>
      <c r="L438" s="9" t="n"/>
      <c r="M438" s="9" t="n"/>
      <c r="N438" s="9" t="n"/>
      <c r="O438" s="9" t="n"/>
      <c r="P438" s="11" t="n"/>
      <c r="Q438" s="8" t="n"/>
      <c r="R438" s="9" t="n"/>
      <c r="S438" s="9" t="n"/>
      <c r="T438" s="12">
        <f>IF(OR(B438&lt;&gt;"",E438&lt;&gt;""),IF(B438&lt;&gt;"",B438&amp;IF(E438&lt;&gt;""," ("&amp;TRIM(D438&amp;" "&amp;E438)&amp;")",""),TRIM(D438&amp;" "&amp;E438)),"")</f>
        <v/>
      </c>
      <c r="U438" s="12">
        <f>IF(NOT(OR(B438&lt;&gt;"",E438&lt;&gt;"")),"",IF(E438="","Sehr geehrte Damen und Herren,",IF(C438="Frau","Sehr geehrte Frau "&amp;E438&amp;",",IF(C438="Herr","Sehr geehrter Herr "&amp;E438&amp;",","Guten Tag "&amp;TRIM(D438&amp;" "&amp;E438)&amp;","))))</f>
        <v/>
      </c>
      <c r="V438" s="13">
        <f>IF(T438="","",COUNTIF(Kontakte!$B$6:$B$1505,T438))</f>
        <v/>
      </c>
      <c r="W438" s="14">
        <f>IF(N(V438)=0,"",SUMPRODUCT(MAX((Kontakte!$B$6:$B$1505=T438)*Kontakte!$A$6:$A$1505)))</f>
        <v/>
      </c>
      <c r="X438" s="12">
        <f>IF(T438="","",IF(COUNTIF(T$7:T$506,T438)&gt;1,"doppelt angelegt?",IF(L438="","",IF(ISERROR(FIND(".",L438,FIND("@",L438)+2)),"E-Mail prüfen",""))))</f>
        <v/>
      </c>
    </row>
    <row r="439">
      <c r="A439" s="8" t="n"/>
      <c r="B439" s="9" t="n"/>
      <c r="C439" s="10" t="n"/>
      <c r="D439" s="9" t="n"/>
      <c r="E439" s="9" t="n"/>
      <c r="F439" s="9" t="n"/>
      <c r="G439" s="10" t="n"/>
      <c r="H439" s="9" t="n"/>
      <c r="I439" s="9" t="n"/>
      <c r="J439" s="9" t="n"/>
      <c r="K439" s="9" t="n"/>
      <c r="L439" s="9" t="n"/>
      <c r="M439" s="9" t="n"/>
      <c r="N439" s="9" t="n"/>
      <c r="O439" s="9" t="n"/>
      <c r="P439" s="11" t="n"/>
      <c r="Q439" s="8" t="n"/>
      <c r="R439" s="9" t="n"/>
      <c r="S439" s="9" t="n"/>
      <c r="T439" s="12">
        <f>IF(OR(B439&lt;&gt;"",E439&lt;&gt;""),IF(B439&lt;&gt;"",B439&amp;IF(E439&lt;&gt;""," ("&amp;TRIM(D439&amp;" "&amp;E439)&amp;")",""),TRIM(D439&amp;" "&amp;E439)),"")</f>
        <v/>
      </c>
      <c r="U439" s="12">
        <f>IF(NOT(OR(B439&lt;&gt;"",E439&lt;&gt;"")),"",IF(E439="","Sehr geehrte Damen und Herren,",IF(C439="Frau","Sehr geehrte Frau "&amp;E439&amp;",",IF(C439="Herr","Sehr geehrter Herr "&amp;E439&amp;",","Guten Tag "&amp;TRIM(D439&amp;" "&amp;E439)&amp;","))))</f>
        <v/>
      </c>
      <c r="V439" s="13">
        <f>IF(T439="","",COUNTIF(Kontakte!$B$6:$B$1505,T439))</f>
        <v/>
      </c>
      <c r="W439" s="14">
        <f>IF(N(V439)=0,"",SUMPRODUCT(MAX((Kontakte!$B$6:$B$1505=T439)*Kontakte!$A$6:$A$1505)))</f>
        <v/>
      </c>
      <c r="X439" s="12">
        <f>IF(T439="","",IF(COUNTIF(T$7:T$506,T439)&gt;1,"doppelt angelegt?",IF(L439="","",IF(ISERROR(FIND(".",L439,FIND("@",L439)+2)),"E-Mail prüfen",""))))</f>
        <v/>
      </c>
    </row>
    <row r="440">
      <c r="A440" s="8" t="n"/>
      <c r="B440" s="9" t="n"/>
      <c r="C440" s="10" t="n"/>
      <c r="D440" s="9" t="n"/>
      <c r="E440" s="9" t="n"/>
      <c r="F440" s="9" t="n"/>
      <c r="G440" s="10" t="n"/>
      <c r="H440" s="9" t="n"/>
      <c r="I440" s="9" t="n"/>
      <c r="J440" s="9" t="n"/>
      <c r="K440" s="9" t="n"/>
      <c r="L440" s="9" t="n"/>
      <c r="M440" s="9" t="n"/>
      <c r="N440" s="9" t="n"/>
      <c r="O440" s="9" t="n"/>
      <c r="P440" s="11" t="n"/>
      <c r="Q440" s="8" t="n"/>
      <c r="R440" s="9" t="n"/>
      <c r="S440" s="9" t="n"/>
      <c r="T440" s="12">
        <f>IF(OR(B440&lt;&gt;"",E440&lt;&gt;""),IF(B440&lt;&gt;"",B440&amp;IF(E440&lt;&gt;""," ("&amp;TRIM(D440&amp;" "&amp;E440)&amp;")",""),TRIM(D440&amp;" "&amp;E440)),"")</f>
        <v/>
      </c>
      <c r="U440" s="12">
        <f>IF(NOT(OR(B440&lt;&gt;"",E440&lt;&gt;"")),"",IF(E440="","Sehr geehrte Damen und Herren,",IF(C440="Frau","Sehr geehrte Frau "&amp;E440&amp;",",IF(C440="Herr","Sehr geehrter Herr "&amp;E440&amp;",","Guten Tag "&amp;TRIM(D440&amp;" "&amp;E440)&amp;","))))</f>
        <v/>
      </c>
      <c r="V440" s="13">
        <f>IF(T440="","",COUNTIF(Kontakte!$B$6:$B$1505,T440))</f>
        <v/>
      </c>
      <c r="W440" s="14">
        <f>IF(N(V440)=0,"",SUMPRODUCT(MAX((Kontakte!$B$6:$B$1505=T440)*Kontakte!$A$6:$A$1505)))</f>
        <v/>
      </c>
      <c r="X440" s="12">
        <f>IF(T440="","",IF(COUNTIF(T$7:T$506,T440)&gt;1,"doppelt angelegt?",IF(L440="","",IF(ISERROR(FIND(".",L440,FIND("@",L440)+2)),"E-Mail prüfen",""))))</f>
        <v/>
      </c>
    </row>
    <row r="441">
      <c r="A441" s="8" t="n"/>
      <c r="B441" s="9" t="n"/>
      <c r="C441" s="10" t="n"/>
      <c r="D441" s="9" t="n"/>
      <c r="E441" s="9" t="n"/>
      <c r="F441" s="9" t="n"/>
      <c r="G441" s="10" t="n"/>
      <c r="H441" s="9" t="n"/>
      <c r="I441" s="9" t="n"/>
      <c r="J441" s="9" t="n"/>
      <c r="K441" s="9" t="n"/>
      <c r="L441" s="9" t="n"/>
      <c r="M441" s="9" t="n"/>
      <c r="N441" s="9" t="n"/>
      <c r="O441" s="9" t="n"/>
      <c r="P441" s="11" t="n"/>
      <c r="Q441" s="8" t="n"/>
      <c r="R441" s="9" t="n"/>
      <c r="S441" s="9" t="n"/>
      <c r="T441" s="12">
        <f>IF(OR(B441&lt;&gt;"",E441&lt;&gt;""),IF(B441&lt;&gt;"",B441&amp;IF(E441&lt;&gt;""," ("&amp;TRIM(D441&amp;" "&amp;E441)&amp;")",""),TRIM(D441&amp;" "&amp;E441)),"")</f>
        <v/>
      </c>
      <c r="U441" s="12">
        <f>IF(NOT(OR(B441&lt;&gt;"",E441&lt;&gt;"")),"",IF(E441="","Sehr geehrte Damen und Herren,",IF(C441="Frau","Sehr geehrte Frau "&amp;E441&amp;",",IF(C441="Herr","Sehr geehrter Herr "&amp;E441&amp;",","Guten Tag "&amp;TRIM(D441&amp;" "&amp;E441)&amp;","))))</f>
        <v/>
      </c>
      <c r="V441" s="13">
        <f>IF(T441="","",COUNTIF(Kontakte!$B$6:$B$1505,T441))</f>
        <v/>
      </c>
      <c r="W441" s="14">
        <f>IF(N(V441)=0,"",SUMPRODUCT(MAX((Kontakte!$B$6:$B$1505=T441)*Kontakte!$A$6:$A$1505)))</f>
        <v/>
      </c>
      <c r="X441" s="12">
        <f>IF(T441="","",IF(COUNTIF(T$7:T$506,T441)&gt;1,"doppelt angelegt?",IF(L441="","",IF(ISERROR(FIND(".",L441,FIND("@",L441)+2)),"E-Mail prüfen",""))))</f>
        <v/>
      </c>
    </row>
    <row r="442">
      <c r="A442" s="8" t="n"/>
      <c r="B442" s="9" t="n"/>
      <c r="C442" s="10" t="n"/>
      <c r="D442" s="9" t="n"/>
      <c r="E442" s="9" t="n"/>
      <c r="F442" s="9" t="n"/>
      <c r="G442" s="10" t="n"/>
      <c r="H442" s="9" t="n"/>
      <c r="I442" s="9" t="n"/>
      <c r="J442" s="9" t="n"/>
      <c r="K442" s="9" t="n"/>
      <c r="L442" s="9" t="n"/>
      <c r="M442" s="9" t="n"/>
      <c r="N442" s="9" t="n"/>
      <c r="O442" s="9" t="n"/>
      <c r="P442" s="11" t="n"/>
      <c r="Q442" s="8" t="n"/>
      <c r="R442" s="9" t="n"/>
      <c r="S442" s="9" t="n"/>
      <c r="T442" s="12">
        <f>IF(OR(B442&lt;&gt;"",E442&lt;&gt;""),IF(B442&lt;&gt;"",B442&amp;IF(E442&lt;&gt;""," ("&amp;TRIM(D442&amp;" "&amp;E442)&amp;")",""),TRIM(D442&amp;" "&amp;E442)),"")</f>
        <v/>
      </c>
      <c r="U442" s="12">
        <f>IF(NOT(OR(B442&lt;&gt;"",E442&lt;&gt;"")),"",IF(E442="","Sehr geehrte Damen und Herren,",IF(C442="Frau","Sehr geehrte Frau "&amp;E442&amp;",",IF(C442="Herr","Sehr geehrter Herr "&amp;E442&amp;",","Guten Tag "&amp;TRIM(D442&amp;" "&amp;E442)&amp;","))))</f>
        <v/>
      </c>
      <c r="V442" s="13">
        <f>IF(T442="","",COUNTIF(Kontakte!$B$6:$B$1505,T442))</f>
        <v/>
      </c>
      <c r="W442" s="14">
        <f>IF(N(V442)=0,"",SUMPRODUCT(MAX((Kontakte!$B$6:$B$1505=T442)*Kontakte!$A$6:$A$1505)))</f>
        <v/>
      </c>
      <c r="X442" s="12">
        <f>IF(T442="","",IF(COUNTIF(T$7:T$506,T442)&gt;1,"doppelt angelegt?",IF(L442="","",IF(ISERROR(FIND(".",L442,FIND("@",L442)+2)),"E-Mail prüfen",""))))</f>
        <v/>
      </c>
    </row>
    <row r="443">
      <c r="A443" s="8" t="n"/>
      <c r="B443" s="9" t="n"/>
      <c r="C443" s="10" t="n"/>
      <c r="D443" s="9" t="n"/>
      <c r="E443" s="9" t="n"/>
      <c r="F443" s="9" t="n"/>
      <c r="G443" s="10" t="n"/>
      <c r="H443" s="9" t="n"/>
      <c r="I443" s="9" t="n"/>
      <c r="J443" s="9" t="n"/>
      <c r="K443" s="9" t="n"/>
      <c r="L443" s="9" t="n"/>
      <c r="M443" s="9" t="n"/>
      <c r="N443" s="9" t="n"/>
      <c r="O443" s="9" t="n"/>
      <c r="P443" s="11" t="n"/>
      <c r="Q443" s="8" t="n"/>
      <c r="R443" s="9" t="n"/>
      <c r="S443" s="9" t="n"/>
      <c r="T443" s="12">
        <f>IF(OR(B443&lt;&gt;"",E443&lt;&gt;""),IF(B443&lt;&gt;"",B443&amp;IF(E443&lt;&gt;""," ("&amp;TRIM(D443&amp;" "&amp;E443)&amp;")",""),TRIM(D443&amp;" "&amp;E443)),"")</f>
        <v/>
      </c>
      <c r="U443" s="12">
        <f>IF(NOT(OR(B443&lt;&gt;"",E443&lt;&gt;"")),"",IF(E443="","Sehr geehrte Damen und Herren,",IF(C443="Frau","Sehr geehrte Frau "&amp;E443&amp;",",IF(C443="Herr","Sehr geehrter Herr "&amp;E443&amp;",","Guten Tag "&amp;TRIM(D443&amp;" "&amp;E443)&amp;","))))</f>
        <v/>
      </c>
      <c r="V443" s="13">
        <f>IF(T443="","",COUNTIF(Kontakte!$B$6:$B$1505,T443))</f>
        <v/>
      </c>
      <c r="W443" s="14">
        <f>IF(N(V443)=0,"",SUMPRODUCT(MAX((Kontakte!$B$6:$B$1505=T443)*Kontakte!$A$6:$A$1505)))</f>
        <v/>
      </c>
      <c r="X443" s="12">
        <f>IF(T443="","",IF(COUNTIF(T$7:T$506,T443)&gt;1,"doppelt angelegt?",IF(L443="","",IF(ISERROR(FIND(".",L443,FIND("@",L443)+2)),"E-Mail prüfen",""))))</f>
        <v/>
      </c>
    </row>
    <row r="444">
      <c r="A444" s="8" t="n"/>
      <c r="B444" s="9" t="n"/>
      <c r="C444" s="10" t="n"/>
      <c r="D444" s="9" t="n"/>
      <c r="E444" s="9" t="n"/>
      <c r="F444" s="9" t="n"/>
      <c r="G444" s="10" t="n"/>
      <c r="H444" s="9" t="n"/>
      <c r="I444" s="9" t="n"/>
      <c r="J444" s="9" t="n"/>
      <c r="K444" s="9" t="n"/>
      <c r="L444" s="9" t="n"/>
      <c r="M444" s="9" t="n"/>
      <c r="N444" s="9" t="n"/>
      <c r="O444" s="9" t="n"/>
      <c r="P444" s="11" t="n"/>
      <c r="Q444" s="8" t="n"/>
      <c r="R444" s="9" t="n"/>
      <c r="S444" s="9" t="n"/>
      <c r="T444" s="12">
        <f>IF(OR(B444&lt;&gt;"",E444&lt;&gt;""),IF(B444&lt;&gt;"",B444&amp;IF(E444&lt;&gt;""," ("&amp;TRIM(D444&amp;" "&amp;E444)&amp;")",""),TRIM(D444&amp;" "&amp;E444)),"")</f>
        <v/>
      </c>
      <c r="U444" s="12">
        <f>IF(NOT(OR(B444&lt;&gt;"",E444&lt;&gt;"")),"",IF(E444="","Sehr geehrte Damen und Herren,",IF(C444="Frau","Sehr geehrte Frau "&amp;E444&amp;",",IF(C444="Herr","Sehr geehrter Herr "&amp;E444&amp;",","Guten Tag "&amp;TRIM(D444&amp;" "&amp;E444)&amp;","))))</f>
        <v/>
      </c>
      <c r="V444" s="13">
        <f>IF(T444="","",COUNTIF(Kontakte!$B$6:$B$1505,T444))</f>
        <v/>
      </c>
      <c r="W444" s="14">
        <f>IF(N(V444)=0,"",SUMPRODUCT(MAX((Kontakte!$B$6:$B$1505=T444)*Kontakte!$A$6:$A$1505)))</f>
        <v/>
      </c>
      <c r="X444" s="12">
        <f>IF(T444="","",IF(COUNTIF(T$7:T$506,T444)&gt;1,"doppelt angelegt?",IF(L444="","",IF(ISERROR(FIND(".",L444,FIND("@",L444)+2)),"E-Mail prüfen",""))))</f>
        <v/>
      </c>
    </row>
    <row r="445">
      <c r="A445" s="8" t="n"/>
      <c r="B445" s="9" t="n"/>
      <c r="C445" s="10" t="n"/>
      <c r="D445" s="9" t="n"/>
      <c r="E445" s="9" t="n"/>
      <c r="F445" s="9" t="n"/>
      <c r="G445" s="10" t="n"/>
      <c r="H445" s="9" t="n"/>
      <c r="I445" s="9" t="n"/>
      <c r="J445" s="9" t="n"/>
      <c r="K445" s="9" t="n"/>
      <c r="L445" s="9" t="n"/>
      <c r="M445" s="9" t="n"/>
      <c r="N445" s="9" t="n"/>
      <c r="O445" s="9" t="n"/>
      <c r="P445" s="11" t="n"/>
      <c r="Q445" s="8" t="n"/>
      <c r="R445" s="9" t="n"/>
      <c r="S445" s="9" t="n"/>
      <c r="T445" s="12">
        <f>IF(OR(B445&lt;&gt;"",E445&lt;&gt;""),IF(B445&lt;&gt;"",B445&amp;IF(E445&lt;&gt;""," ("&amp;TRIM(D445&amp;" "&amp;E445)&amp;")",""),TRIM(D445&amp;" "&amp;E445)),"")</f>
        <v/>
      </c>
      <c r="U445" s="12">
        <f>IF(NOT(OR(B445&lt;&gt;"",E445&lt;&gt;"")),"",IF(E445="","Sehr geehrte Damen und Herren,",IF(C445="Frau","Sehr geehrte Frau "&amp;E445&amp;",",IF(C445="Herr","Sehr geehrter Herr "&amp;E445&amp;",","Guten Tag "&amp;TRIM(D445&amp;" "&amp;E445)&amp;","))))</f>
        <v/>
      </c>
      <c r="V445" s="13">
        <f>IF(T445="","",COUNTIF(Kontakte!$B$6:$B$1505,T445))</f>
        <v/>
      </c>
      <c r="W445" s="14">
        <f>IF(N(V445)=0,"",SUMPRODUCT(MAX((Kontakte!$B$6:$B$1505=T445)*Kontakte!$A$6:$A$1505)))</f>
        <v/>
      </c>
      <c r="X445" s="12">
        <f>IF(T445="","",IF(COUNTIF(T$7:T$506,T445)&gt;1,"doppelt angelegt?",IF(L445="","",IF(ISERROR(FIND(".",L445,FIND("@",L445)+2)),"E-Mail prüfen",""))))</f>
        <v/>
      </c>
    </row>
    <row r="446">
      <c r="A446" s="8" t="n"/>
      <c r="B446" s="9" t="n"/>
      <c r="C446" s="10" t="n"/>
      <c r="D446" s="9" t="n"/>
      <c r="E446" s="9" t="n"/>
      <c r="F446" s="9" t="n"/>
      <c r="G446" s="10" t="n"/>
      <c r="H446" s="9" t="n"/>
      <c r="I446" s="9" t="n"/>
      <c r="J446" s="9" t="n"/>
      <c r="K446" s="9" t="n"/>
      <c r="L446" s="9" t="n"/>
      <c r="M446" s="9" t="n"/>
      <c r="N446" s="9" t="n"/>
      <c r="O446" s="9" t="n"/>
      <c r="P446" s="11" t="n"/>
      <c r="Q446" s="8" t="n"/>
      <c r="R446" s="9" t="n"/>
      <c r="S446" s="9" t="n"/>
      <c r="T446" s="12">
        <f>IF(OR(B446&lt;&gt;"",E446&lt;&gt;""),IF(B446&lt;&gt;"",B446&amp;IF(E446&lt;&gt;""," ("&amp;TRIM(D446&amp;" "&amp;E446)&amp;")",""),TRIM(D446&amp;" "&amp;E446)),"")</f>
        <v/>
      </c>
      <c r="U446" s="12">
        <f>IF(NOT(OR(B446&lt;&gt;"",E446&lt;&gt;"")),"",IF(E446="","Sehr geehrte Damen und Herren,",IF(C446="Frau","Sehr geehrte Frau "&amp;E446&amp;",",IF(C446="Herr","Sehr geehrter Herr "&amp;E446&amp;",","Guten Tag "&amp;TRIM(D446&amp;" "&amp;E446)&amp;","))))</f>
        <v/>
      </c>
      <c r="V446" s="13">
        <f>IF(T446="","",COUNTIF(Kontakte!$B$6:$B$1505,T446))</f>
        <v/>
      </c>
      <c r="W446" s="14">
        <f>IF(N(V446)=0,"",SUMPRODUCT(MAX((Kontakte!$B$6:$B$1505=T446)*Kontakte!$A$6:$A$1505)))</f>
        <v/>
      </c>
      <c r="X446" s="12">
        <f>IF(T446="","",IF(COUNTIF(T$7:T$506,T446)&gt;1,"doppelt angelegt?",IF(L446="","",IF(ISERROR(FIND(".",L446,FIND("@",L446)+2)),"E-Mail prüfen",""))))</f>
        <v/>
      </c>
    </row>
    <row r="447">
      <c r="A447" s="8" t="n"/>
      <c r="B447" s="9" t="n"/>
      <c r="C447" s="10" t="n"/>
      <c r="D447" s="9" t="n"/>
      <c r="E447" s="9" t="n"/>
      <c r="F447" s="9" t="n"/>
      <c r="G447" s="10" t="n"/>
      <c r="H447" s="9" t="n"/>
      <c r="I447" s="9" t="n"/>
      <c r="J447" s="9" t="n"/>
      <c r="K447" s="9" t="n"/>
      <c r="L447" s="9" t="n"/>
      <c r="M447" s="9" t="n"/>
      <c r="N447" s="9" t="n"/>
      <c r="O447" s="9" t="n"/>
      <c r="P447" s="11" t="n"/>
      <c r="Q447" s="8" t="n"/>
      <c r="R447" s="9" t="n"/>
      <c r="S447" s="9" t="n"/>
      <c r="T447" s="12">
        <f>IF(OR(B447&lt;&gt;"",E447&lt;&gt;""),IF(B447&lt;&gt;"",B447&amp;IF(E447&lt;&gt;""," ("&amp;TRIM(D447&amp;" "&amp;E447)&amp;")",""),TRIM(D447&amp;" "&amp;E447)),"")</f>
        <v/>
      </c>
      <c r="U447" s="12">
        <f>IF(NOT(OR(B447&lt;&gt;"",E447&lt;&gt;"")),"",IF(E447="","Sehr geehrte Damen und Herren,",IF(C447="Frau","Sehr geehrte Frau "&amp;E447&amp;",",IF(C447="Herr","Sehr geehrter Herr "&amp;E447&amp;",","Guten Tag "&amp;TRIM(D447&amp;" "&amp;E447)&amp;","))))</f>
        <v/>
      </c>
      <c r="V447" s="13">
        <f>IF(T447="","",COUNTIF(Kontakte!$B$6:$B$1505,T447))</f>
        <v/>
      </c>
      <c r="W447" s="14">
        <f>IF(N(V447)=0,"",SUMPRODUCT(MAX((Kontakte!$B$6:$B$1505=T447)*Kontakte!$A$6:$A$1505)))</f>
        <v/>
      </c>
      <c r="X447" s="12">
        <f>IF(T447="","",IF(COUNTIF(T$7:T$506,T447)&gt;1,"doppelt angelegt?",IF(L447="","",IF(ISERROR(FIND(".",L447,FIND("@",L447)+2)),"E-Mail prüfen",""))))</f>
        <v/>
      </c>
    </row>
    <row r="448">
      <c r="A448" s="8" t="n"/>
      <c r="B448" s="9" t="n"/>
      <c r="C448" s="10" t="n"/>
      <c r="D448" s="9" t="n"/>
      <c r="E448" s="9" t="n"/>
      <c r="F448" s="9" t="n"/>
      <c r="G448" s="10" t="n"/>
      <c r="H448" s="9" t="n"/>
      <c r="I448" s="9" t="n"/>
      <c r="J448" s="9" t="n"/>
      <c r="K448" s="9" t="n"/>
      <c r="L448" s="9" t="n"/>
      <c r="M448" s="9" t="n"/>
      <c r="N448" s="9" t="n"/>
      <c r="O448" s="9" t="n"/>
      <c r="P448" s="11" t="n"/>
      <c r="Q448" s="8" t="n"/>
      <c r="R448" s="9" t="n"/>
      <c r="S448" s="9" t="n"/>
      <c r="T448" s="12">
        <f>IF(OR(B448&lt;&gt;"",E448&lt;&gt;""),IF(B448&lt;&gt;"",B448&amp;IF(E448&lt;&gt;""," ("&amp;TRIM(D448&amp;" "&amp;E448)&amp;")",""),TRIM(D448&amp;" "&amp;E448)),"")</f>
        <v/>
      </c>
      <c r="U448" s="12">
        <f>IF(NOT(OR(B448&lt;&gt;"",E448&lt;&gt;"")),"",IF(E448="","Sehr geehrte Damen und Herren,",IF(C448="Frau","Sehr geehrte Frau "&amp;E448&amp;",",IF(C448="Herr","Sehr geehrter Herr "&amp;E448&amp;",","Guten Tag "&amp;TRIM(D448&amp;" "&amp;E448)&amp;","))))</f>
        <v/>
      </c>
      <c r="V448" s="13">
        <f>IF(T448="","",COUNTIF(Kontakte!$B$6:$B$1505,T448))</f>
        <v/>
      </c>
      <c r="W448" s="14">
        <f>IF(N(V448)=0,"",SUMPRODUCT(MAX((Kontakte!$B$6:$B$1505=T448)*Kontakte!$A$6:$A$1505)))</f>
        <v/>
      </c>
      <c r="X448" s="12">
        <f>IF(T448="","",IF(COUNTIF(T$7:T$506,T448)&gt;1,"doppelt angelegt?",IF(L448="","",IF(ISERROR(FIND(".",L448,FIND("@",L448)+2)),"E-Mail prüfen",""))))</f>
        <v/>
      </c>
    </row>
    <row r="449">
      <c r="A449" s="8" t="n"/>
      <c r="B449" s="9" t="n"/>
      <c r="C449" s="10" t="n"/>
      <c r="D449" s="9" t="n"/>
      <c r="E449" s="9" t="n"/>
      <c r="F449" s="9" t="n"/>
      <c r="G449" s="10" t="n"/>
      <c r="H449" s="9" t="n"/>
      <c r="I449" s="9" t="n"/>
      <c r="J449" s="9" t="n"/>
      <c r="K449" s="9" t="n"/>
      <c r="L449" s="9" t="n"/>
      <c r="M449" s="9" t="n"/>
      <c r="N449" s="9" t="n"/>
      <c r="O449" s="9" t="n"/>
      <c r="P449" s="11" t="n"/>
      <c r="Q449" s="8" t="n"/>
      <c r="R449" s="9" t="n"/>
      <c r="S449" s="9" t="n"/>
      <c r="T449" s="12">
        <f>IF(OR(B449&lt;&gt;"",E449&lt;&gt;""),IF(B449&lt;&gt;"",B449&amp;IF(E449&lt;&gt;""," ("&amp;TRIM(D449&amp;" "&amp;E449)&amp;")",""),TRIM(D449&amp;" "&amp;E449)),"")</f>
        <v/>
      </c>
      <c r="U449" s="12">
        <f>IF(NOT(OR(B449&lt;&gt;"",E449&lt;&gt;"")),"",IF(E449="","Sehr geehrte Damen und Herren,",IF(C449="Frau","Sehr geehrte Frau "&amp;E449&amp;",",IF(C449="Herr","Sehr geehrter Herr "&amp;E449&amp;",","Guten Tag "&amp;TRIM(D449&amp;" "&amp;E449)&amp;","))))</f>
        <v/>
      </c>
      <c r="V449" s="13">
        <f>IF(T449="","",COUNTIF(Kontakte!$B$6:$B$1505,T449))</f>
        <v/>
      </c>
      <c r="W449" s="14">
        <f>IF(N(V449)=0,"",SUMPRODUCT(MAX((Kontakte!$B$6:$B$1505=T449)*Kontakte!$A$6:$A$1505)))</f>
        <v/>
      </c>
      <c r="X449" s="12">
        <f>IF(T449="","",IF(COUNTIF(T$7:T$506,T449)&gt;1,"doppelt angelegt?",IF(L449="","",IF(ISERROR(FIND(".",L449,FIND("@",L449)+2)),"E-Mail prüfen",""))))</f>
        <v/>
      </c>
    </row>
    <row r="450">
      <c r="A450" s="8" t="n"/>
      <c r="B450" s="9" t="n"/>
      <c r="C450" s="10" t="n"/>
      <c r="D450" s="9" t="n"/>
      <c r="E450" s="9" t="n"/>
      <c r="F450" s="9" t="n"/>
      <c r="G450" s="10" t="n"/>
      <c r="H450" s="9" t="n"/>
      <c r="I450" s="9" t="n"/>
      <c r="J450" s="9" t="n"/>
      <c r="K450" s="9" t="n"/>
      <c r="L450" s="9" t="n"/>
      <c r="M450" s="9" t="n"/>
      <c r="N450" s="9" t="n"/>
      <c r="O450" s="9" t="n"/>
      <c r="P450" s="11" t="n"/>
      <c r="Q450" s="8" t="n"/>
      <c r="R450" s="9" t="n"/>
      <c r="S450" s="9" t="n"/>
      <c r="T450" s="12">
        <f>IF(OR(B450&lt;&gt;"",E450&lt;&gt;""),IF(B450&lt;&gt;"",B450&amp;IF(E450&lt;&gt;""," ("&amp;TRIM(D450&amp;" "&amp;E450)&amp;")",""),TRIM(D450&amp;" "&amp;E450)),"")</f>
        <v/>
      </c>
      <c r="U450" s="12">
        <f>IF(NOT(OR(B450&lt;&gt;"",E450&lt;&gt;"")),"",IF(E450="","Sehr geehrte Damen und Herren,",IF(C450="Frau","Sehr geehrte Frau "&amp;E450&amp;",",IF(C450="Herr","Sehr geehrter Herr "&amp;E450&amp;",","Guten Tag "&amp;TRIM(D450&amp;" "&amp;E450)&amp;","))))</f>
        <v/>
      </c>
      <c r="V450" s="13">
        <f>IF(T450="","",COUNTIF(Kontakte!$B$6:$B$1505,T450))</f>
        <v/>
      </c>
      <c r="W450" s="14">
        <f>IF(N(V450)=0,"",SUMPRODUCT(MAX((Kontakte!$B$6:$B$1505=T450)*Kontakte!$A$6:$A$1505)))</f>
        <v/>
      </c>
      <c r="X450" s="12">
        <f>IF(T450="","",IF(COUNTIF(T$7:T$506,T450)&gt;1,"doppelt angelegt?",IF(L450="","",IF(ISERROR(FIND(".",L450,FIND("@",L450)+2)),"E-Mail prüfen",""))))</f>
        <v/>
      </c>
    </row>
    <row r="451">
      <c r="A451" s="8" t="n"/>
      <c r="B451" s="9" t="n"/>
      <c r="C451" s="10" t="n"/>
      <c r="D451" s="9" t="n"/>
      <c r="E451" s="9" t="n"/>
      <c r="F451" s="9" t="n"/>
      <c r="G451" s="10" t="n"/>
      <c r="H451" s="9" t="n"/>
      <c r="I451" s="9" t="n"/>
      <c r="J451" s="9" t="n"/>
      <c r="K451" s="9" t="n"/>
      <c r="L451" s="9" t="n"/>
      <c r="M451" s="9" t="n"/>
      <c r="N451" s="9" t="n"/>
      <c r="O451" s="9" t="n"/>
      <c r="P451" s="11" t="n"/>
      <c r="Q451" s="8" t="n"/>
      <c r="R451" s="9" t="n"/>
      <c r="S451" s="9" t="n"/>
      <c r="T451" s="12">
        <f>IF(OR(B451&lt;&gt;"",E451&lt;&gt;""),IF(B451&lt;&gt;"",B451&amp;IF(E451&lt;&gt;""," ("&amp;TRIM(D451&amp;" "&amp;E451)&amp;")",""),TRIM(D451&amp;" "&amp;E451)),"")</f>
        <v/>
      </c>
      <c r="U451" s="12">
        <f>IF(NOT(OR(B451&lt;&gt;"",E451&lt;&gt;"")),"",IF(E451="","Sehr geehrte Damen und Herren,",IF(C451="Frau","Sehr geehrte Frau "&amp;E451&amp;",",IF(C451="Herr","Sehr geehrter Herr "&amp;E451&amp;",","Guten Tag "&amp;TRIM(D451&amp;" "&amp;E451)&amp;","))))</f>
        <v/>
      </c>
      <c r="V451" s="13">
        <f>IF(T451="","",COUNTIF(Kontakte!$B$6:$B$1505,T451))</f>
        <v/>
      </c>
      <c r="W451" s="14">
        <f>IF(N(V451)=0,"",SUMPRODUCT(MAX((Kontakte!$B$6:$B$1505=T451)*Kontakte!$A$6:$A$1505)))</f>
        <v/>
      </c>
      <c r="X451" s="12">
        <f>IF(T451="","",IF(COUNTIF(T$7:T$506,T451)&gt;1,"doppelt angelegt?",IF(L451="","",IF(ISERROR(FIND(".",L451,FIND("@",L451)+2)),"E-Mail prüfen",""))))</f>
        <v/>
      </c>
    </row>
    <row r="452">
      <c r="A452" s="8" t="n"/>
      <c r="B452" s="9" t="n"/>
      <c r="C452" s="10" t="n"/>
      <c r="D452" s="9" t="n"/>
      <c r="E452" s="9" t="n"/>
      <c r="F452" s="9" t="n"/>
      <c r="G452" s="10" t="n"/>
      <c r="H452" s="9" t="n"/>
      <c r="I452" s="9" t="n"/>
      <c r="J452" s="9" t="n"/>
      <c r="K452" s="9" t="n"/>
      <c r="L452" s="9" t="n"/>
      <c r="M452" s="9" t="n"/>
      <c r="N452" s="9" t="n"/>
      <c r="O452" s="9" t="n"/>
      <c r="P452" s="11" t="n"/>
      <c r="Q452" s="8" t="n"/>
      <c r="R452" s="9" t="n"/>
      <c r="S452" s="9" t="n"/>
      <c r="T452" s="12">
        <f>IF(OR(B452&lt;&gt;"",E452&lt;&gt;""),IF(B452&lt;&gt;"",B452&amp;IF(E452&lt;&gt;""," ("&amp;TRIM(D452&amp;" "&amp;E452)&amp;")",""),TRIM(D452&amp;" "&amp;E452)),"")</f>
        <v/>
      </c>
      <c r="U452" s="12">
        <f>IF(NOT(OR(B452&lt;&gt;"",E452&lt;&gt;"")),"",IF(E452="","Sehr geehrte Damen und Herren,",IF(C452="Frau","Sehr geehrte Frau "&amp;E452&amp;",",IF(C452="Herr","Sehr geehrter Herr "&amp;E452&amp;",","Guten Tag "&amp;TRIM(D452&amp;" "&amp;E452)&amp;","))))</f>
        <v/>
      </c>
      <c r="V452" s="13">
        <f>IF(T452="","",COUNTIF(Kontakte!$B$6:$B$1505,T452))</f>
        <v/>
      </c>
      <c r="W452" s="14">
        <f>IF(N(V452)=0,"",SUMPRODUCT(MAX((Kontakte!$B$6:$B$1505=T452)*Kontakte!$A$6:$A$1505)))</f>
        <v/>
      </c>
      <c r="X452" s="12">
        <f>IF(T452="","",IF(COUNTIF(T$7:T$506,T452)&gt;1,"doppelt angelegt?",IF(L452="","",IF(ISERROR(FIND(".",L452,FIND("@",L452)+2)),"E-Mail prüfen",""))))</f>
        <v/>
      </c>
    </row>
    <row r="453">
      <c r="A453" s="8" t="n"/>
      <c r="B453" s="9" t="n"/>
      <c r="C453" s="10" t="n"/>
      <c r="D453" s="9" t="n"/>
      <c r="E453" s="9" t="n"/>
      <c r="F453" s="9" t="n"/>
      <c r="G453" s="10" t="n"/>
      <c r="H453" s="9" t="n"/>
      <c r="I453" s="9" t="n"/>
      <c r="J453" s="9" t="n"/>
      <c r="K453" s="9" t="n"/>
      <c r="L453" s="9" t="n"/>
      <c r="M453" s="9" t="n"/>
      <c r="N453" s="9" t="n"/>
      <c r="O453" s="9" t="n"/>
      <c r="P453" s="11" t="n"/>
      <c r="Q453" s="8" t="n"/>
      <c r="R453" s="9" t="n"/>
      <c r="S453" s="9" t="n"/>
      <c r="T453" s="12">
        <f>IF(OR(B453&lt;&gt;"",E453&lt;&gt;""),IF(B453&lt;&gt;"",B453&amp;IF(E453&lt;&gt;""," ("&amp;TRIM(D453&amp;" "&amp;E453)&amp;")",""),TRIM(D453&amp;" "&amp;E453)),"")</f>
        <v/>
      </c>
      <c r="U453" s="12">
        <f>IF(NOT(OR(B453&lt;&gt;"",E453&lt;&gt;"")),"",IF(E453="","Sehr geehrte Damen und Herren,",IF(C453="Frau","Sehr geehrte Frau "&amp;E453&amp;",",IF(C453="Herr","Sehr geehrter Herr "&amp;E453&amp;",","Guten Tag "&amp;TRIM(D453&amp;" "&amp;E453)&amp;","))))</f>
        <v/>
      </c>
      <c r="V453" s="13">
        <f>IF(T453="","",COUNTIF(Kontakte!$B$6:$B$1505,T453))</f>
        <v/>
      </c>
      <c r="W453" s="14">
        <f>IF(N(V453)=0,"",SUMPRODUCT(MAX((Kontakte!$B$6:$B$1505=T453)*Kontakte!$A$6:$A$1505)))</f>
        <v/>
      </c>
      <c r="X453" s="12">
        <f>IF(T453="","",IF(COUNTIF(T$7:T$506,T453)&gt;1,"doppelt angelegt?",IF(L453="","",IF(ISERROR(FIND(".",L453,FIND("@",L453)+2)),"E-Mail prüfen",""))))</f>
        <v/>
      </c>
    </row>
    <row r="454">
      <c r="A454" s="8" t="n"/>
      <c r="B454" s="9" t="n"/>
      <c r="C454" s="10" t="n"/>
      <c r="D454" s="9" t="n"/>
      <c r="E454" s="9" t="n"/>
      <c r="F454" s="9" t="n"/>
      <c r="G454" s="10" t="n"/>
      <c r="H454" s="9" t="n"/>
      <c r="I454" s="9" t="n"/>
      <c r="J454" s="9" t="n"/>
      <c r="K454" s="9" t="n"/>
      <c r="L454" s="9" t="n"/>
      <c r="M454" s="9" t="n"/>
      <c r="N454" s="9" t="n"/>
      <c r="O454" s="9" t="n"/>
      <c r="P454" s="11" t="n"/>
      <c r="Q454" s="8" t="n"/>
      <c r="R454" s="9" t="n"/>
      <c r="S454" s="9" t="n"/>
      <c r="T454" s="12">
        <f>IF(OR(B454&lt;&gt;"",E454&lt;&gt;""),IF(B454&lt;&gt;"",B454&amp;IF(E454&lt;&gt;""," ("&amp;TRIM(D454&amp;" "&amp;E454)&amp;")",""),TRIM(D454&amp;" "&amp;E454)),"")</f>
        <v/>
      </c>
      <c r="U454" s="12">
        <f>IF(NOT(OR(B454&lt;&gt;"",E454&lt;&gt;"")),"",IF(E454="","Sehr geehrte Damen und Herren,",IF(C454="Frau","Sehr geehrte Frau "&amp;E454&amp;",",IF(C454="Herr","Sehr geehrter Herr "&amp;E454&amp;",","Guten Tag "&amp;TRIM(D454&amp;" "&amp;E454)&amp;","))))</f>
        <v/>
      </c>
      <c r="V454" s="13">
        <f>IF(T454="","",COUNTIF(Kontakte!$B$6:$B$1505,T454))</f>
        <v/>
      </c>
      <c r="W454" s="14">
        <f>IF(N(V454)=0,"",SUMPRODUCT(MAX((Kontakte!$B$6:$B$1505=T454)*Kontakte!$A$6:$A$1505)))</f>
        <v/>
      </c>
      <c r="X454" s="12">
        <f>IF(T454="","",IF(COUNTIF(T$7:T$506,T454)&gt;1,"doppelt angelegt?",IF(L454="","",IF(ISERROR(FIND(".",L454,FIND("@",L454)+2)),"E-Mail prüfen",""))))</f>
        <v/>
      </c>
    </row>
    <row r="455">
      <c r="A455" s="8" t="n"/>
      <c r="B455" s="9" t="n"/>
      <c r="C455" s="10" t="n"/>
      <c r="D455" s="9" t="n"/>
      <c r="E455" s="9" t="n"/>
      <c r="F455" s="9" t="n"/>
      <c r="G455" s="10" t="n"/>
      <c r="H455" s="9" t="n"/>
      <c r="I455" s="9" t="n"/>
      <c r="J455" s="9" t="n"/>
      <c r="K455" s="9" t="n"/>
      <c r="L455" s="9" t="n"/>
      <c r="M455" s="9" t="n"/>
      <c r="N455" s="9" t="n"/>
      <c r="O455" s="9" t="n"/>
      <c r="P455" s="11" t="n"/>
      <c r="Q455" s="8" t="n"/>
      <c r="R455" s="9" t="n"/>
      <c r="S455" s="9" t="n"/>
      <c r="T455" s="12">
        <f>IF(OR(B455&lt;&gt;"",E455&lt;&gt;""),IF(B455&lt;&gt;"",B455&amp;IF(E455&lt;&gt;""," ("&amp;TRIM(D455&amp;" "&amp;E455)&amp;")",""),TRIM(D455&amp;" "&amp;E455)),"")</f>
        <v/>
      </c>
      <c r="U455" s="12">
        <f>IF(NOT(OR(B455&lt;&gt;"",E455&lt;&gt;"")),"",IF(E455="","Sehr geehrte Damen und Herren,",IF(C455="Frau","Sehr geehrte Frau "&amp;E455&amp;",",IF(C455="Herr","Sehr geehrter Herr "&amp;E455&amp;",","Guten Tag "&amp;TRIM(D455&amp;" "&amp;E455)&amp;","))))</f>
        <v/>
      </c>
      <c r="V455" s="13">
        <f>IF(T455="","",COUNTIF(Kontakte!$B$6:$B$1505,T455))</f>
        <v/>
      </c>
      <c r="W455" s="14">
        <f>IF(N(V455)=0,"",SUMPRODUCT(MAX((Kontakte!$B$6:$B$1505=T455)*Kontakte!$A$6:$A$1505)))</f>
        <v/>
      </c>
      <c r="X455" s="12">
        <f>IF(T455="","",IF(COUNTIF(T$7:T$506,T455)&gt;1,"doppelt angelegt?",IF(L455="","",IF(ISERROR(FIND(".",L455,FIND("@",L455)+2)),"E-Mail prüfen",""))))</f>
        <v/>
      </c>
    </row>
    <row r="456">
      <c r="A456" s="8" t="n"/>
      <c r="B456" s="9" t="n"/>
      <c r="C456" s="10" t="n"/>
      <c r="D456" s="9" t="n"/>
      <c r="E456" s="9" t="n"/>
      <c r="F456" s="9" t="n"/>
      <c r="G456" s="10" t="n"/>
      <c r="H456" s="9" t="n"/>
      <c r="I456" s="9" t="n"/>
      <c r="J456" s="9" t="n"/>
      <c r="K456" s="9" t="n"/>
      <c r="L456" s="9" t="n"/>
      <c r="M456" s="9" t="n"/>
      <c r="N456" s="9" t="n"/>
      <c r="O456" s="9" t="n"/>
      <c r="P456" s="11" t="n"/>
      <c r="Q456" s="8" t="n"/>
      <c r="R456" s="9" t="n"/>
      <c r="S456" s="9" t="n"/>
      <c r="T456" s="12">
        <f>IF(OR(B456&lt;&gt;"",E456&lt;&gt;""),IF(B456&lt;&gt;"",B456&amp;IF(E456&lt;&gt;""," ("&amp;TRIM(D456&amp;" "&amp;E456)&amp;")",""),TRIM(D456&amp;" "&amp;E456)),"")</f>
        <v/>
      </c>
      <c r="U456" s="12">
        <f>IF(NOT(OR(B456&lt;&gt;"",E456&lt;&gt;"")),"",IF(E456="","Sehr geehrte Damen und Herren,",IF(C456="Frau","Sehr geehrte Frau "&amp;E456&amp;",",IF(C456="Herr","Sehr geehrter Herr "&amp;E456&amp;",","Guten Tag "&amp;TRIM(D456&amp;" "&amp;E456)&amp;","))))</f>
        <v/>
      </c>
      <c r="V456" s="13">
        <f>IF(T456="","",COUNTIF(Kontakte!$B$6:$B$1505,T456))</f>
        <v/>
      </c>
      <c r="W456" s="14">
        <f>IF(N(V456)=0,"",SUMPRODUCT(MAX((Kontakte!$B$6:$B$1505=T456)*Kontakte!$A$6:$A$1505)))</f>
        <v/>
      </c>
      <c r="X456" s="12">
        <f>IF(T456="","",IF(COUNTIF(T$7:T$506,T456)&gt;1,"doppelt angelegt?",IF(L456="","",IF(ISERROR(FIND(".",L456,FIND("@",L456)+2)),"E-Mail prüfen",""))))</f>
        <v/>
      </c>
    </row>
    <row r="457">
      <c r="A457" s="8" t="n"/>
      <c r="B457" s="9" t="n"/>
      <c r="C457" s="10" t="n"/>
      <c r="D457" s="9" t="n"/>
      <c r="E457" s="9" t="n"/>
      <c r="F457" s="9" t="n"/>
      <c r="G457" s="10" t="n"/>
      <c r="H457" s="9" t="n"/>
      <c r="I457" s="9" t="n"/>
      <c r="J457" s="9" t="n"/>
      <c r="K457" s="9" t="n"/>
      <c r="L457" s="9" t="n"/>
      <c r="M457" s="9" t="n"/>
      <c r="N457" s="9" t="n"/>
      <c r="O457" s="9" t="n"/>
      <c r="P457" s="11" t="n"/>
      <c r="Q457" s="8" t="n"/>
      <c r="R457" s="9" t="n"/>
      <c r="S457" s="9" t="n"/>
      <c r="T457" s="12">
        <f>IF(OR(B457&lt;&gt;"",E457&lt;&gt;""),IF(B457&lt;&gt;"",B457&amp;IF(E457&lt;&gt;""," ("&amp;TRIM(D457&amp;" "&amp;E457)&amp;")",""),TRIM(D457&amp;" "&amp;E457)),"")</f>
        <v/>
      </c>
      <c r="U457" s="12">
        <f>IF(NOT(OR(B457&lt;&gt;"",E457&lt;&gt;"")),"",IF(E457="","Sehr geehrte Damen und Herren,",IF(C457="Frau","Sehr geehrte Frau "&amp;E457&amp;",",IF(C457="Herr","Sehr geehrter Herr "&amp;E457&amp;",","Guten Tag "&amp;TRIM(D457&amp;" "&amp;E457)&amp;","))))</f>
        <v/>
      </c>
      <c r="V457" s="13">
        <f>IF(T457="","",COUNTIF(Kontakte!$B$6:$B$1505,T457))</f>
        <v/>
      </c>
      <c r="W457" s="14">
        <f>IF(N(V457)=0,"",SUMPRODUCT(MAX((Kontakte!$B$6:$B$1505=T457)*Kontakte!$A$6:$A$1505)))</f>
        <v/>
      </c>
      <c r="X457" s="12">
        <f>IF(T457="","",IF(COUNTIF(T$7:T$506,T457)&gt;1,"doppelt angelegt?",IF(L457="","",IF(ISERROR(FIND(".",L457,FIND("@",L457)+2)),"E-Mail prüfen",""))))</f>
        <v/>
      </c>
    </row>
    <row r="458">
      <c r="A458" s="8" t="n"/>
      <c r="B458" s="9" t="n"/>
      <c r="C458" s="10" t="n"/>
      <c r="D458" s="9" t="n"/>
      <c r="E458" s="9" t="n"/>
      <c r="F458" s="9" t="n"/>
      <c r="G458" s="10" t="n"/>
      <c r="H458" s="9" t="n"/>
      <c r="I458" s="9" t="n"/>
      <c r="J458" s="9" t="n"/>
      <c r="K458" s="9" t="n"/>
      <c r="L458" s="9" t="n"/>
      <c r="M458" s="9" t="n"/>
      <c r="N458" s="9" t="n"/>
      <c r="O458" s="9" t="n"/>
      <c r="P458" s="11" t="n"/>
      <c r="Q458" s="8" t="n"/>
      <c r="R458" s="9" t="n"/>
      <c r="S458" s="9" t="n"/>
      <c r="T458" s="12">
        <f>IF(OR(B458&lt;&gt;"",E458&lt;&gt;""),IF(B458&lt;&gt;"",B458&amp;IF(E458&lt;&gt;""," ("&amp;TRIM(D458&amp;" "&amp;E458)&amp;")",""),TRIM(D458&amp;" "&amp;E458)),"")</f>
        <v/>
      </c>
      <c r="U458" s="12">
        <f>IF(NOT(OR(B458&lt;&gt;"",E458&lt;&gt;"")),"",IF(E458="","Sehr geehrte Damen und Herren,",IF(C458="Frau","Sehr geehrte Frau "&amp;E458&amp;",",IF(C458="Herr","Sehr geehrter Herr "&amp;E458&amp;",","Guten Tag "&amp;TRIM(D458&amp;" "&amp;E458)&amp;","))))</f>
        <v/>
      </c>
      <c r="V458" s="13">
        <f>IF(T458="","",COUNTIF(Kontakte!$B$6:$B$1505,T458))</f>
        <v/>
      </c>
      <c r="W458" s="14">
        <f>IF(N(V458)=0,"",SUMPRODUCT(MAX((Kontakte!$B$6:$B$1505=T458)*Kontakte!$A$6:$A$1505)))</f>
        <v/>
      </c>
      <c r="X458" s="12">
        <f>IF(T458="","",IF(COUNTIF(T$7:T$506,T458)&gt;1,"doppelt angelegt?",IF(L458="","",IF(ISERROR(FIND(".",L458,FIND("@",L458)+2)),"E-Mail prüfen",""))))</f>
        <v/>
      </c>
    </row>
    <row r="459">
      <c r="A459" s="8" t="n"/>
      <c r="B459" s="9" t="n"/>
      <c r="C459" s="10" t="n"/>
      <c r="D459" s="9" t="n"/>
      <c r="E459" s="9" t="n"/>
      <c r="F459" s="9" t="n"/>
      <c r="G459" s="10" t="n"/>
      <c r="H459" s="9" t="n"/>
      <c r="I459" s="9" t="n"/>
      <c r="J459" s="9" t="n"/>
      <c r="K459" s="9" t="n"/>
      <c r="L459" s="9" t="n"/>
      <c r="M459" s="9" t="n"/>
      <c r="N459" s="9" t="n"/>
      <c r="O459" s="9" t="n"/>
      <c r="P459" s="11" t="n"/>
      <c r="Q459" s="8" t="n"/>
      <c r="R459" s="9" t="n"/>
      <c r="S459" s="9" t="n"/>
      <c r="T459" s="12">
        <f>IF(OR(B459&lt;&gt;"",E459&lt;&gt;""),IF(B459&lt;&gt;"",B459&amp;IF(E459&lt;&gt;""," ("&amp;TRIM(D459&amp;" "&amp;E459)&amp;")",""),TRIM(D459&amp;" "&amp;E459)),"")</f>
        <v/>
      </c>
      <c r="U459" s="12">
        <f>IF(NOT(OR(B459&lt;&gt;"",E459&lt;&gt;"")),"",IF(E459="","Sehr geehrte Damen und Herren,",IF(C459="Frau","Sehr geehrte Frau "&amp;E459&amp;",",IF(C459="Herr","Sehr geehrter Herr "&amp;E459&amp;",","Guten Tag "&amp;TRIM(D459&amp;" "&amp;E459)&amp;","))))</f>
        <v/>
      </c>
      <c r="V459" s="13">
        <f>IF(T459="","",COUNTIF(Kontakte!$B$6:$B$1505,T459))</f>
        <v/>
      </c>
      <c r="W459" s="14">
        <f>IF(N(V459)=0,"",SUMPRODUCT(MAX((Kontakte!$B$6:$B$1505=T459)*Kontakte!$A$6:$A$1505)))</f>
        <v/>
      </c>
      <c r="X459" s="12">
        <f>IF(T459="","",IF(COUNTIF(T$7:T$506,T459)&gt;1,"doppelt angelegt?",IF(L459="","",IF(ISERROR(FIND(".",L459,FIND("@",L459)+2)),"E-Mail prüfen",""))))</f>
        <v/>
      </c>
    </row>
    <row r="460">
      <c r="A460" s="8" t="n"/>
      <c r="B460" s="9" t="n"/>
      <c r="C460" s="10" t="n"/>
      <c r="D460" s="9" t="n"/>
      <c r="E460" s="9" t="n"/>
      <c r="F460" s="9" t="n"/>
      <c r="G460" s="10" t="n"/>
      <c r="H460" s="9" t="n"/>
      <c r="I460" s="9" t="n"/>
      <c r="J460" s="9" t="n"/>
      <c r="K460" s="9" t="n"/>
      <c r="L460" s="9" t="n"/>
      <c r="M460" s="9" t="n"/>
      <c r="N460" s="9" t="n"/>
      <c r="O460" s="9" t="n"/>
      <c r="P460" s="11" t="n"/>
      <c r="Q460" s="8" t="n"/>
      <c r="R460" s="9" t="n"/>
      <c r="S460" s="9" t="n"/>
      <c r="T460" s="12">
        <f>IF(OR(B460&lt;&gt;"",E460&lt;&gt;""),IF(B460&lt;&gt;"",B460&amp;IF(E460&lt;&gt;""," ("&amp;TRIM(D460&amp;" "&amp;E460)&amp;")",""),TRIM(D460&amp;" "&amp;E460)),"")</f>
        <v/>
      </c>
      <c r="U460" s="12">
        <f>IF(NOT(OR(B460&lt;&gt;"",E460&lt;&gt;"")),"",IF(E460="","Sehr geehrte Damen und Herren,",IF(C460="Frau","Sehr geehrte Frau "&amp;E460&amp;",",IF(C460="Herr","Sehr geehrter Herr "&amp;E460&amp;",","Guten Tag "&amp;TRIM(D460&amp;" "&amp;E460)&amp;","))))</f>
        <v/>
      </c>
      <c r="V460" s="13">
        <f>IF(T460="","",COUNTIF(Kontakte!$B$6:$B$1505,T460))</f>
        <v/>
      </c>
      <c r="W460" s="14">
        <f>IF(N(V460)=0,"",SUMPRODUCT(MAX((Kontakte!$B$6:$B$1505=T460)*Kontakte!$A$6:$A$1505)))</f>
        <v/>
      </c>
      <c r="X460" s="12">
        <f>IF(T460="","",IF(COUNTIF(T$7:T$506,T460)&gt;1,"doppelt angelegt?",IF(L460="","",IF(ISERROR(FIND(".",L460,FIND("@",L460)+2)),"E-Mail prüfen",""))))</f>
        <v/>
      </c>
    </row>
    <row r="461">
      <c r="A461" s="8" t="n"/>
      <c r="B461" s="9" t="n"/>
      <c r="C461" s="10" t="n"/>
      <c r="D461" s="9" t="n"/>
      <c r="E461" s="9" t="n"/>
      <c r="F461" s="9" t="n"/>
      <c r="G461" s="10" t="n"/>
      <c r="H461" s="9" t="n"/>
      <c r="I461" s="9" t="n"/>
      <c r="J461" s="9" t="n"/>
      <c r="K461" s="9" t="n"/>
      <c r="L461" s="9" t="n"/>
      <c r="M461" s="9" t="n"/>
      <c r="N461" s="9" t="n"/>
      <c r="O461" s="9" t="n"/>
      <c r="P461" s="11" t="n"/>
      <c r="Q461" s="8" t="n"/>
      <c r="R461" s="9" t="n"/>
      <c r="S461" s="9" t="n"/>
      <c r="T461" s="12">
        <f>IF(OR(B461&lt;&gt;"",E461&lt;&gt;""),IF(B461&lt;&gt;"",B461&amp;IF(E461&lt;&gt;""," ("&amp;TRIM(D461&amp;" "&amp;E461)&amp;")",""),TRIM(D461&amp;" "&amp;E461)),"")</f>
        <v/>
      </c>
      <c r="U461" s="12">
        <f>IF(NOT(OR(B461&lt;&gt;"",E461&lt;&gt;"")),"",IF(E461="","Sehr geehrte Damen und Herren,",IF(C461="Frau","Sehr geehrte Frau "&amp;E461&amp;",",IF(C461="Herr","Sehr geehrter Herr "&amp;E461&amp;",","Guten Tag "&amp;TRIM(D461&amp;" "&amp;E461)&amp;","))))</f>
        <v/>
      </c>
      <c r="V461" s="13">
        <f>IF(T461="","",COUNTIF(Kontakte!$B$6:$B$1505,T461))</f>
        <v/>
      </c>
      <c r="W461" s="14">
        <f>IF(N(V461)=0,"",SUMPRODUCT(MAX((Kontakte!$B$6:$B$1505=T461)*Kontakte!$A$6:$A$1505)))</f>
        <v/>
      </c>
      <c r="X461" s="12">
        <f>IF(T461="","",IF(COUNTIF(T$7:T$506,T461)&gt;1,"doppelt angelegt?",IF(L461="","",IF(ISERROR(FIND(".",L461,FIND("@",L461)+2)),"E-Mail prüfen",""))))</f>
        <v/>
      </c>
    </row>
    <row r="462">
      <c r="A462" s="8" t="n"/>
      <c r="B462" s="9" t="n"/>
      <c r="C462" s="10" t="n"/>
      <c r="D462" s="9" t="n"/>
      <c r="E462" s="9" t="n"/>
      <c r="F462" s="9" t="n"/>
      <c r="G462" s="10" t="n"/>
      <c r="H462" s="9" t="n"/>
      <c r="I462" s="9" t="n"/>
      <c r="J462" s="9" t="n"/>
      <c r="K462" s="9" t="n"/>
      <c r="L462" s="9" t="n"/>
      <c r="M462" s="9" t="n"/>
      <c r="N462" s="9" t="n"/>
      <c r="O462" s="9" t="n"/>
      <c r="P462" s="11" t="n"/>
      <c r="Q462" s="8" t="n"/>
      <c r="R462" s="9" t="n"/>
      <c r="S462" s="9" t="n"/>
      <c r="T462" s="12">
        <f>IF(OR(B462&lt;&gt;"",E462&lt;&gt;""),IF(B462&lt;&gt;"",B462&amp;IF(E462&lt;&gt;""," ("&amp;TRIM(D462&amp;" "&amp;E462)&amp;")",""),TRIM(D462&amp;" "&amp;E462)),"")</f>
        <v/>
      </c>
      <c r="U462" s="12">
        <f>IF(NOT(OR(B462&lt;&gt;"",E462&lt;&gt;"")),"",IF(E462="","Sehr geehrte Damen und Herren,",IF(C462="Frau","Sehr geehrte Frau "&amp;E462&amp;",",IF(C462="Herr","Sehr geehrter Herr "&amp;E462&amp;",","Guten Tag "&amp;TRIM(D462&amp;" "&amp;E462)&amp;","))))</f>
        <v/>
      </c>
      <c r="V462" s="13">
        <f>IF(T462="","",COUNTIF(Kontakte!$B$6:$B$1505,T462))</f>
        <v/>
      </c>
      <c r="W462" s="14">
        <f>IF(N(V462)=0,"",SUMPRODUCT(MAX((Kontakte!$B$6:$B$1505=T462)*Kontakte!$A$6:$A$1505)))</f>
        <v/>
      </c>
      <c r="X462" s="12">
        <f>IF(T462="","",IF(COUNTIF(T$7:T$506,T462)&gt;1,"doppelt angelegt?",IF(L462="","",IF(ISERROR(FIND(".",L462,FIND("@",L462)+2)),"E-Mail prüfen",""))))</f>
        <v/>
      </c>
    </row>
    <row r="463">
      <c r="A463" s="8" t="n"/>
      <c r="B463" s="9" t="n"/>
      <c r="C463" s="10" t="n"/>
      <c r="D463" s="9" t="n"/>
      <c r="E463" s="9" t="n"/>
      <c r="F463" s="9" t="n"/>
      <c r="G463" s="10" t="n"/>
      <c r="H463" s="9" t="n"/>
      <c r="I463" s="9" t="n"/>
      <c r="J463" s="9" t="n"/>
      <c r="K463" s="9" t="n"/>
      <c r="L463" s="9" t="n"/>
      <c r="M463" s="9" t="n"/>
      <c r="N463" s="9" t="n"/>
      <c r="O463" s="9" t="n"/>
      <c r="P463" s="11" t="n"/>
      <c r="Q463" s="8" t="n"/>
      <c r="R463" s="9" t="n"/>
      <c r="S463" s="9" t="n"/>
      <c r="T463" s="12">
        <f>IF(OR(B463&lt;&gt;"",E463&lt;&gt;""),IF(B463&lt;&gt;"",B463&amp;IF(E463&lt;&gt;""," ("&amp;TRIM(D463&amp;" "&amp;E463)&amp;")",""),TRIM(D463&amp;" "&amp;E463)),"")</f>
        <v/>
      </c>
      <c r="U463" s="12">
        <f>IF(NOT(OR(B463&lt;&gt;"",E463&lt;&gt;"")),"",IF(E463="","Sehr geehrte Damen und Herren,",IF(C463="Frau","Sehr geehrte Frau "&amp;E463&amp;",",IF(C463="Herr","Sehr geehrter Herr "&amp;E463&amp;",","Guten Tag "&amp;TRIM(D463&amp;" "&amp;E463)&amp;","))))</f>
        <v/>
      </c>
      <c r="V463" s="13">
        <f>IF(T463="","",COUNTIF(Kontakte!$B$6:$B$1505,T463))</f>
        <v/>
      </c>
      <c r="W463" s="14">
        <f>IF(N(V463)=0,"",SUMPRODUCT(MAX((Kontakte!$B$6:$B$1505=T463)*Kontakte!$A$6:$A$1505)))</f>
        <v/>
      </c>
      <c r="X463" s="12">
        <f>IF(T463="","",IF(COUNTIF(T$7:T$506,T463)&gt;1,"doppelt angelegt?",IF(L463="","",IF(ISERROR(FIND(".",L463,FIND("@",L463)+2)),"E-Mail prüfen",""))))</f>
        <v/>
      </c>
    </row>
    <row r="464">
      <c r="A464" s="8" t="n"/>
      <c r="B464" s="9" t="n"/>
      <c r="C464" s="10" t="n"/>
      <c r="D464" s="9" t="n"/>
      <c r="E464" s="9" t="n"/>
      <c r="F464" s="9" t="n"/>
      <c r="G464" s="10" t="n"/>
      <c r="H464" s="9" t="n"/>
      <c r="I464" s="9" t="n"/>
      <c r="J464" s="9" t="n"/>
      <c r="K464" s="9" t="n"/>
      <c r="L464" s="9" t="n"/>
      <c r="M464" s="9" t="n"/>
      <c r="N464" s="9" t="n"/>
      <c r="O464" s="9" t="n"/>
      <c r="P464" s="11" t="n"/>
      <c r="Q464" s="8" t="n"/>
      <c r="R464" s="9" t="n"/>
      <c r="S464" s="9" t="n"/>
      <c r="T464" s="12">
        <f>IF(OR(B464&lt;&gt;"",E464&lt;&gt;""),IF(B464&lt;&gt;"",B464&amp;IF(E464&lt;&gt;""," ("&amp;TRIM(D464&amp;" "&amp;E464)&amp;")",""),TRIM(D464&amp;" "&amp;E464)),"")</f>
        <v/>
      </c>
      <c r="U464" s="12">
        <f>IF(NOT(OR(B464&lt;&gt;"",E464&lt;&gt;"")),"",IF(E464="","Sehr geehrte Damen und Herren,",IF(C464="Frau","Sehr geehrte Frau "&amp;E464&amp;",",IF(C464="Herr","Sehr geehrter Herr "&amp;E464&amp;",","Guten Tag "&amp;TRIM(D464&amp;" "&amp;E464)&amp;","))))</f>
        <v/>
      </c>
      <c r="V464" s="13">
        <f>IF(T464="","",COUNTIF(Kontakte!$B$6:$B$1505,T464))</f>
        <v/>
      </c>
      <c r="W464" s="14">
        <f>IF(N(V464)=0,"",SUMPRODUCT(MAX((Kontakte!$B$6:$B$1505=T464)*Kontakte!$A$6:$A$1505)))</f>
        <v/>
      </c>
      <c r="X464" s="12">
        <f>IF(T464="","",IF(COUNTIF(T$7:T$506,T464)&gt;1,"doppelt angelegt?",IF(L464="","",IF(ISERROR(FIND(".",L464,FIND("@",L464)+2)),"E-Mail prüfen",""))))</f>
        <v/>
      </c>
    </row>
    <row r="465">
      <c r="A465" s="8" t="n"/>
      <c r="B465" s="9" t="n"/>
      <c r="C465" s="10" t="n"/>
      <c r="D465" s="9" t="n"/>
      <c r="E465" s="9" t="n"/>
      <c r="F465" s="9" t="n"/>
      <c r="G465" s="10" t="n"/>
      <c r="H465" s="9" t="n"/>
      <c r="I465" s="9" t="n"/>
      <c r="J465" s="9" t="n"/>
      <c r="K465" s="9" t="n"/>
      <c r="L465" s="9" t="n"/>
      <c r="M465" s="9" t="n"/>
      <c r="N465" s="9" t="n"/>
      <c r="O465" s="9" t="n"/>
      <c r="P465" s="11" t="n"/>
      <c r="Q465" s="8" t="n"/>
      <c r="R465" s="9" t="n"/>
      <c r="S465" s="9" t="n"/>
      <c r="T465" s="12">
        <f>IF(OR(B465&lt;&gt;"",E465&lt;&gt;""),IF(B465&lt;&gt;"",B465&amp;IF(E465&lt;&gt;""," ("&amp;TRIM(D465&amp;" "&amp;E465)&amp;")",""),TRIM(D465&amp;" "&amp;E465)),"")</f>
        <v/>
      </c>
      <c r="U465" s="12">
        <f>IF(NOT(OR(B465&lt;&gt;"",E465&lt;&gt;"")),"",IF(E465="","Sehr geehrte Damen und Herren,",IF(C465="Frau","Sehr geehrte Frau "&amp;E465&amp;",",IF(C465="Herr","Sehr geehrter Herr "&amp;E465&amp;",","Guten Tag "&amp;TRIM(D465&amp;" "&amp;E465)&amp;","))))</f>
        <v/>
      </c>
      <c r="V465" s="13">
        <f>IF(T465="","",COUNTIF(Kontakte!$B$6:$B$1505,T465))</f>
        <v/>
      </c>
      <c r="W465" s="14">
        <f>IF(N(V465)=0,"",SUMPRODUCT(MAX((Kontakte!$B$6:$B$1505=T465)*Kontakte!$A$6:$A$1505)))</f>
        <v/>
      </c>
      <c r="X465" s="12">
        <f>IF(T465="","",IF(COUNTIF(T$7:T$506,T465)&gt;1,"doppelt angelegt?",IF(L465="","",IF(ISERROR(FIND(".",L465,FIND("@",L465)+2)),"E-Mail prüfen",""))))</f>
        <v/>
      </c>
    </row>
    <row r="466">
      <c r="A466" s="8" t="n"/>
      <c r="B466" s="9" t="n"/>
      <c r="C466" s="10" t="n"/>
      <c r="D466" s="9" t="n"/>
      <c r="E466" s="9" t="n"/>
      <c r="F466" s="9" t="n"/>
      <c r="G466" s="10" t="n"/>
      <c r="H466" s="9" t="n"/>
      <c r="I466" s="9" t="n"/>
      <c r="J466" s="9" t="n"/>
      <c r="K466" s="9" t="n"/>
      <c r="L466" s="9" t="n"/>
      <c r="M466" s="9" t="n"/>
      <c r="N466" s="9" t="n"/>
      <c r="O466" s="9" t="n"/>
      <c r="P466" s="11" t="n"/>
      <c r="Q466" s="8" t="n"/>
      <c r="R466" s="9" t="n"/>
      <c r="S466" s="9" t="n"/>
      <c r="T466" s="12">
        <f>IF(OR(B466&lt;&gt;"",E466&lt;&gt;""),IF(B466&lt;&gt;"",B466&amp;IF(E466&lt;&gt;""," ("&amp;TRIM(D466&amp;" "&amp;E466)&amp;")",""),TRIM(D466&amp;" "&amp;E466)),"")</f>
        <v/>
      </c>
      <c r="U466" s="12">
        <f>IF(NOT(OR(B466&lt;&gt;"",E466&lt;&gt;"")),"",IF(E466="","Sehr geehrte Damen und Herren,",IF(C466="Frau","Sehr geehrte Frau "&amp;E466&amp;",",IF(C466="Herr","Sehr geehrter Herr "&amp;E466&amp;",","Guten Tag "&amp;TRIM(D466&amp;" "&amp;E466)&amp;","))))</f>
        <v/>
      </c>
      <c r="V466" s="13">
        <f>IF(T466="","",COUNTIF(Kontakte!$B$6:$B$1505,T466))</f>
        <v/>
      </c>
      <c r="W466" s="14">
        <f>IF(N(V466)=0,"",SUMPRODUCT(MAX((Kontakte!$B$6:$B$1505=T466)*Kontakte!$A$6:$A$1505)))</f>
        <v/>
      </c>
      <c r="X466" s="12">
        <f>IF(T466="","",IF(COUNTIF(T$7:T$506,T466)&gt;1,"doppelt angelegt?",IF(L466="","",IF(ISERROR(FIND(".",L466,FIND("@",L466)+2)),"E-Mail prüfen",""))))</f>
        <v/>
      </c>
    </row>
    <row r="467">
      <c r="A467" s="8" t="n"/>
      <c r="B467" s="9" t="n"/>
      <c r="C467" s="10" t="n"/>
      <c r="D467" s="9" t="n"/>
      <c r="E467" s="9" t="n"/>
      <c r="F467" s="9" t="n"/>
      <c r="G467" s="10" t="n"/>
      <c r="H467" s="9" t="n"/>
      <c r="I467" s="9" t="n"/>
      <c r="J467" s="9" t="n"/>
      <c r="K467" s="9" t="n"/>
      <c r="L467" s="9" t="n"/>
      <c r="M467" s="9" t="n"/>
      <c r="N467" s="9" t="n"/>
      <c r="O467" s="9" t="n"/>
      <c r="P467" s="11" t="n"/>
      <c r="Q467" s="8" t="n"/>
      <c r="R467" s="9" t="n"/>
      <c r="S467" s="9" t="n"/>
      <c r="T467" s="12">
        <f>IF(OR(B467&lt;&gt;"",E467&lt;&gt;""),IF(B467&lt;&gt;"",B467&amp;IF(E467&lt;&gt;""," ("&amp;TRIM(D467&amp;" "&amp;E467)&amp;")",""),TRIM(D467&amp;" "&amp;E467)),"")</f>
        <v/>
      </c>
      <c r="U467" s="12">
        <f>IF(NOT(OR(B467&lt;&gt;"",E467&lt;&gt;"")),"",IF(E467="","Sehr geehrte Damen und Herren,",IF(C467="Frau","Sehr geehrte Frau "&amp;E467&amp;",",IF(C467="Herr","Sehr geehrter Herr "&amp;E467&amp;",","Guten Tag "&amp;TRIM(D467&amp;" "&amp;E467)&amp;","))))</f>
        <v/>
      </c>
      <c r="V467" s="13">
        <f>IF(T467="","",COUNTIF(Kontakte!$B$6:$B$1505,T467))</f>
        <v/>
      </c>
      <c r="W467" s="14">
        <f>IF(N(V467)=0,"",SUMPRODUCT(MAX((Kontakte!$B$6:$B$1505=T467)*Kontakte!$A$6:$A$1505)))</f>
        <v/>
      </c>
      <c r="X467" s="12">
        <f>IF(T467="","",IF(COUNTIF(T$7:T$506,T467)&gt;1,"doppelt angelegt?",IF(L467="","",IF(ISERROR(FIND(".",L467,FIND("@",L467)+2)),"E-Mail prüfen",""))))</f>
        <v/>
      </c>
    </row>
    <row r="468">
      <c r="A468" s="8" t="n"/>
      <c r="B468" s="9" t="n"/>
      <c r="C468" s="10" t="n"/>
      <c r="D468" s="9" t="n"/>
      <c r="E468" s="9" t="n"/>
      <c r="F468" s="9" t="n"/>
      <c r="G468" s="10" t="n"/>
      <c r="H468" s="9" t="n"/>
      <c r="I468" s="9" t="n"/>
      <c r="J468" s="9" t="n"/>
      <c r="K468" s="9" t="n"/>
      <c r="L468" s="9" t="n"/>
      <c r="M468" s="9" t="n"/>
      <c r="N468" s="9" t="n"/>
      <c r="O468" s="9" t="n"/>
      <c r="P468" s="11" t="n"/>
      <c r="Q468" s="8" t="n"/>
      <c r="R468" s="9" t="n"/>
      <c r="S468" s="9" t="n"/>
      <c r="T468" s="12">
        <f>IF(OR(B468&lt;&gt;"",E468&lt;&gt;""),IF(B468&lt;&gt;"",B468&amp;IF(E468&lt;&gt;""," ("&amp;TRIM(D468&amp;" "&amp;E468)&amp;")",""),TRIM(D468&amp;" "&amp;E468)),"")</f>
        <v/>
      </c>
      <c r="U468" s="12">
        <f>IF(NOT(OR(B468&lt;&gt;"",E468&lt;&gt;"")),"",IF(E468="","Sehr geehrte Damen und Herren,",IF(C468="Frau","Sehr geehrte Frau "&amp;E468&amp;",",IF(C468="Herr","Sehr geehrter Herr "&amp;E468&amp;",","Guten Tag "&amp;TRIM(D468&amp;" "&amp;E468)&amp;","))))</f>
        <v/>
      </c>
      <c r="V468" s="13">
        <f>IF(T468="","",COUNTIF(Kontakte!$B$6:$B$1505,T468))</f>
        <v/>
      </c>
      <c r="W468" s="14">
        <f>IF(N(V468)=0,"",SUMPRODUCT(MAX((Kontakte!$B$6:$B$1505=T468)*Kontakte!$A$6:$A$1505)))</f>
        <v/>
      </c>
      <c r="X468" s="12">
        <f>IF(T468="","",IF(COUNTIF(T$7:T$506,T468)&gt;1,"doppelt angelegt?",IF(L468="","",IF(ISERROR(FIND(".",L468,FIND("@",L468)+2)),"E-Mail prüfen",""))))</f>
        <v/>
      </c>
    </row>
    <row r="469">
      <c r="A469" s="8" t="n"/>
      <c r="B469" s="9" t="n"/>
      <c r="C469" s="10" t="n"/>
      <c r="D469" s="9" t="n"/>
      <c r="E469" s="9" t="n"/>
      <c r="F469" s="9" t="n"/>
      <c r="G469" s="10" t="n"/>
      <c r="H469" s="9" t="n"/>
      <c r="I469" s="9" t="n"/>
      <c r="J469" s="9" t="n"/>
      <c r="K469" s="9" t="n"/>
      <c r="L469" s="9" t="n"/>
      <c r="M469" s="9" t="n"/>
      <c r="N469" s="9" t="n"/>
      <c r="O469" s="9" t="n"/>
      <c r="P469" s="11" t="n"/>
      <c r="Q469" s="8" t="n"/>
      <c r="R469" s="9" t="n"/>
      <c r="S469" s="9" t="n"/>
      <c r="T469" s="12">
        <f>IF(OR(B469&lt;&gt;"",E469&lt;&gt;""),IF(B469&lt;&gt;"",B469&amp;IF(E469&lt;&gt;""," ("&amp;TRIM(D469&amp;" "&amp;E469)&amp;")",""),TRIM(D469&amp;" "&amp;E469)),"")</f>
        <v/>
      </c>
      <c r="U469" s="12">
        <f>IF(NOT(OR(B469&lt;&gt;"",E469&lt;&gt;"")),"",IF(E469="","Sehr geehrte Damen und Herren,",IF(C469="Frau","Sehr geehrte Frau "&amp;E469&amp;",",IF(C469="Herr","Sehr geehrter Herr "&amp;E469&amp;",","Guten Tag "&amp;TRIM(D469&amp;" "&amp;E469)&amp;","))))</f>
        <v/>
      </c>
      <c r="V469" s="13">
        <f>IF(T469="","",COUNTIF(Kontakte!$B$6:$B$1505,T469))</f>
        <v/>
      </c>
      <c r="W469" s="14">
        <f>IF(N(V469)=0,"",SUMPRODUCT(MAX((Kontakte!$B$6:$B$1505=T469)*Kontakte!$A$6:$A$1505)))</f>
        <v/>
      </c>
      <c r="X469" s="12">
        <f>IF(T469="","",IF(COUNTIF(T$7:T$506,T469)&gt;1,"doppelt angelegt?",IF(L469="","",IF(ISERROR(FIND(".",L469,FIND("@",L469)+2)),"E-Mail prüfen",""))))</f>
        <v/>
      </c>
    </row>
    <row r="470">
      <c r="A470" s="8" t="n"/>
      <c r="B470" s="9" t="n"/>
      <c r="C470" s="10" t="n"/>
      <c r="D470" s="9" t="n"/>
      <c r="E470" s="9" t="n"/>
      <c r="F470" s="9" t="n"/>
      <c r="G470" s="10" t="n"/>
      <c r="H470" s="9" t="n"/>
      <c r="I470" s="9" t="n"/>
      <c r="J470" s="9" t="n"/>
      <c r="K470" s="9" t="n"/>
      <c r="L470" s="9" t="n"/>
      <c r="M470" s="9" t="n"/>
      <c r="N470" s="9" t="n"/>
      <c r="O470" s="9" t="n"/>
      <c r="P470" s="11" t="n"/>
      <c r="Q470" s="8" t="n"/>
      <c r="R470" s="9" t="n"/>
      <c r="S470" s="9" t="n"/>
      <c r="T470" s="12">
        <f>IF(OR(B470&lt;&gt;"",E470&lt;&gt;""),IF(B470&lt;&gt;"",B470&amp;IF(E470&lt;&gt;""," ("&amp;TRIM(D470&amp;" "&amp;E470)&amp;")",""),TRIM(D470&amp;" "&amp;E470)),"")</f>
        <v/>
      </c>
      <c r="U470" s="12">
        <f>IF(NOT(OR(B470&lt;&gt;"",E470&lt;&gt;"")),"",IF(E470="","Sehr geehrte Damen und Herren,",IF(C470="Frau","Sehr geehrte Frau "&amp;E470&amp;",",IF(C470="Herr","Sehr geehrter Herr "&amp;E470&amp;",","Guten Tag "&amp;TRIM(D470&amp;" "&amp;E470)&amp;","))))</f>
        <v/>
      </c>
      <c r="V470" s="13">
        <f>IF(T470="","",COUNTIF(Kontakte!$B$6:$B$1505,T470))</f>
        <v/>
      </c>
      <c r="W470" s="14">
        <f>IF(N(V470)=0,"",SUMPRODUCT(MAX((Kontakte!$B$6:$B$1505=T470)*Kontakte!$A$6:$A$1505)))</f>
        <v/>
      </c>
      <c r="X470" s="12">
        <f>IF(T470="","",IF(COUNTIF(T$7:T$506,T470)&gt;1,"doppelt angelegt?",IF(L470="","",IF(ISERROR(FIND(".",L470,FIND("@",L470)+2)),"E-Mail prüfen",""))))</f>
        <v/>
      </c>
    </row>
    <row r="471">
      <c r="A471" s="8" t="n"/>
      <c r="B471" s="9" t="n"/>
      <c r="C471" s="10" t="n"/>
      <c r="D471" s="9" t="n"/>
      <c r="E471" s="9" t="n"/>
      <c r="F471" s="9" t="n"/>
      <c r="G471" s="10" t="n"/>
      <c r="H471" s="9" t="n"/>
      <c r="I471" s="9" t="n"/>
      <c r="J471" s="9" t="n"/>
      <c r="K471" s="9" t="n"/>
      <c r="L471" s="9" t="n"/>
      <c r="M471" s="9" t="n"/>
      <c r="N471" s="9" t="n"/>
      <c r="O471" s="9" t="n"/>
      <c r="P471" s="11" t="n"/>
      <c r="Q471" s="8" t="n"/>
      <c r="R471" s="9" t="n"/>
      <c r="S471" s="9" t="n"/>
      <c r="T471" s="12">
        <f>IF(OR(B471&lt;&gt;"",E471&lt;&gt;""),IF(B471&lt;&gt;"",B471&amp;IF(E471&lt;&gt;""," ("&amp;TRIM(D471&amp;" "&amp;E471)&amp;")",""),TRIM(D471&amp;" "&amp;E471)),"")</f>
        <v/>
      </c>
      <c r="U471" s="12">
        <f>IF(NOT(OR(B471&lt;&gt;"",E471&lt;&gt;"")),"",IF(E471="","Sehr geehrte Damen und Herren,",IF(C471="Frau","Sehr geehrte Frau "&amp;E471&amp;",",IF(C471="Herr","Sehr geehrter Herr "&amp;E471&amp;",","Guten Tag "&amp;TRIM(D471&amp;" "&amp;E471)&amp;","))))</f>
        <v/>
      </c>
      <c r="V471" s="13">
        <f>IF(T471="","",COUNTIF(Kontakte!$B$6:$B$1505,T471))</f>
        <v/>
      </c>
      <c r="W471" s="14">
        <f>IF(N(V471)=0,"",SUMPRODUCT(MAX((Kontakte!$B$6:$B$1505=T471)*Kontakte!$A$6:$A$1505)))</f>
        <v/>
      </c>
      <c r="X471" s="12">
        <f>IF(T471="","",IF(COUNTIF(T$7:T$506,T471)&gt;1,"doppelt angelegt?",IF(L471="","",IF(ISERROR(FIND(".",L471,FIND("@",L471)+2)),"E-Mail prüfen",""))))</f>
        <v/>
      </c>
    </row>
    <row r="472">
      <c r="A472" s="8" t="n"/>
      <c r="B472" s="9" t="n"/>
      <c r="C472" s="10" t="n"/>
      <c r="D472" s="9" t="n"/>
      <c r="E472" s="9" t="n"/>
      <c r="F472" s="9" t="n"/>
      <c r="G472" s="10" t="n"/>
      <c r="H472" s="9" t="n"/>
      <c r="I472" s="9" t="n"/>
      <c r="J472" s="9" t="n"/>
      <c r="K472" s="9" t="n"/>
      <c r="L472" s="9" t="n"/>
      <c r="M472" s="9" t="n"/>
      <c r="N472" s="9" t="n"/>
      <c r="O472" s="9" t="n"/>
      <c r="P472" s="11" t="n"/>
      <c r="Q472" s="8" t="n"/>
      <c r="R472" s="9" t="n"/>
      <c r="S472" s="9" t="n"/>
      <c r="T472" s="12">
        <f>IF(OR(B472&lt;&gt;"",E472&lt;&gt;""),IF(B472&lt;&gt;"",B472&amp;IF(E472&lt;&gt;""," ("&amp;TRIM(D472&amp;" "&amp;E472)&amp;")",""),TRIM(D472&amp;" "&amp;E472)),"")</f>
        <v/>
      </c>
      <c r="U472" s="12">
        <f>IF(NOT(OR(B472&lt;&gt;"",E472&lt;&gt;"")),"",IF(E472="","Sehr geehrte Damen und Herren,",IF(C472="Frau","Sehr geehrte Frau "&amp;E472&amp;",",IF(C472="Herr","Sehr geehrter Herr "&amp;E472&amp;",","Guten Tag "&amp;TRIM(D472&amp;" "&amp;E472)&amp;","))))</f>
        <v/>
      </c>
      <c r="V472" s="13">
        <f>IF(T472="","",COUNTIF(Kontakte!$B$6:$B$1505,T472))</f>
        <v/>
      </c>
      <c r="W472" s="14">
        <f>IF(N(V472)=0,"",SUMPRODUCT(MAX((Kontakte!$B$6:$B$1505=T472)*Kontakte!$A$6:$A$1505)))</f>
        <v/>
      </c>
      <c r="X472" s="12">
        <f>IF(T472="","",IF(COUNTIF(T$7:T$506,T472)&gt;1,"doppelt angelegt?",IF(L472="","",IF(ISERROR(FIND(".",L472,FIND("@",L472)+2)),"E-Mail prüfen",""))))</f>
        <v/>
      </c>
    </row>
    <row r="473">
      <c r="A473" s="8" t="n"/>
      <c r="B473" s="9" t="n"/>
      <c r="C473" s="10" t="n"/>
      <c r="D473" s="9" t="n"/>
      <c r="E473" s="9" t="n"/>
      <c r="F473" s="9" t="n"/>
      <c r="G473" s="10" t="n"/>
      <c r="H473" s="9" t="n"/>
      <c r="I473" s="9" t="n"/>
      <c r="J473" s="9" t="n"/>
      <c r="K473" s="9" t="n"/>
      <c r="L473" s="9" t="n"/>
      <c r="M473" s="9" t="n"/>
      <c r="N473" s="9" t="n"/>
      <c r="O473" s="9" t="n"/>
      <c r="P473" s="11" t="n"/>
      <c r="Q473" s="8" t="n"/>
      <c r="R473" s="9" t="n"/>
      <c r="S473" s="9" t="n"/>
      <c r="T473" s="12">
        <f>IF(OR(B473&lt;&gt;"",E473&lt;&gt;""),IF(B473&lt;&gt;"",B473&amp;IF(E473&lt;&gt;""," ("&amp;TRIM(D473&amp;" "&amp;E473)&amp;")",""),TRIM(D473&amp;" "&amp;E473)),"")</f>
        <v/>
      </c>
      <c r="U473" s="12">
        <f>IF(NOT(OR(B473&lt;&gt;"",E473&lt;&gt;"")),"",IF(E473="","Sehr geehrte Damen und Herren,",IF(C473="Frau","Sehr geehrte Frau "&amp;E473&amp;",",IF(C473="Herr","Sehr geehrter Herr "&amp;E473&amp;",","Guten Tag "&amp;TRIM(D473&amp;" "&amp;E473)&amp;","))))</f>
        <v/>
      </c>
      <c r="V473" s="13">
        <f>IF(T473="","",COUNTIF(Kontakte!$B$6:$B$1505,T473))</f>
        <v/>
      </c>
      <c r="W473" s="14">
        <f>IF(N(V473)=0,"",SUMPRODUCT(MAX((Kontakte!$B$6:$B$1505=T473)*Kontakte!$A$6:$A$1505)))</f>
        <v/>
      </c>
      <c r="X473" s="12">
        <f>IF(T473="","",IF(COUNTIF(T$7:T$506,T473)&gt;1,"doppelt angelegt?",IF(L473="","",IF(ISERROR(FIND(".",L473,FIND("@",L473)+2)),"E-Mail prüfen",""))))</f>
        <v/>
      </c>
    </row>
    <row r="474">
      <c r="A474" s="8" t="n"/>
      <c r="B474" s="9" t="n"/>
      <c r="C474" s="10" t="n"/>
      <c r="D474" s="9" t="n"/>
      <c r="E474" s="9" t="n"/>
      <c r="F474" s="9" t="n"/>
      <c r="G474" s="10" t="n"/>
      <c r="H474" s="9" t="n"/>
      <c r="I474" s="9" t="n"/>
      <c r="J474" s="9" t="n"/>
      <c r="K474" s="9" t="n"/>
      <c r="L474" s="9" t="n"/>
      <c r="M474" s="9" t="n"/>
      <c r="N474" s="9" t="n"/>
      <c r="O474" s="9" t="n"/>
      <c r="P474" s="11" t="n"/>
      <c r="Q474" s="8" t="n"/>
      <c r="R474" s="9" t="n"/>
      <c r="S474" s="9" t="n"/>
      <c r="T474" s="12">
        <f>IF(OR(B474&lt;&gt;"",E474&lt;&gt;""),IF(B474&lt;&gt;"",B474&amp;IF(E474&lt;&gt;""," ("&amp;TRIM(D474&amp;" "&amp;E474)&amp;")",""),TRIM(D474&amp;" "&amp;E474)),"")</f>
        <v/>
      </c>
      <c r="U474" s="12">
        <f>IF(NOT(OR(B474&lt;&gt;"",E474&lt;&gt;"")),"",IF(E474="","Sehr geehrte Damen und Herren,",IF(C474="Frau","Sehr geehrte Frau "&amp;E474&amp;",",IF(C474="Herr","Sehr geehrter Herr "&amp;E474&amp;",","Guten Tag "&amp;TRIM(D474&amp;" "&amp;E474)&amp;","))))</f>
        <v/>
      </c>
      <c r="V474" s="13">
        <f>IF(T474="","",COUNTIF(Kontakte!$B$6:$B$1505,T474))</f>
        <v/>
      </c>
      <c r="W474" s="14">
        <f>IF(N(V474)=0,"",SUMPRODUCT(MAX((Kontakte!$B$6:$B$1505=T474)*Kontakte!$A$6:$A$1505)))</f>
        <v/>
      </c>
      <c r="X474" s="12">
        <f>IF(T474="","",IF(COUNTIF(T$7:T$506,T474)&gt;1,"doppelt angelegt?",IF(L474="","",IF(ISERROR(FIND(".",L474,FIND("@",L474)+2)),"E-Mail prüfen",""))))</f>
        <v/>
      </c>
    </row>
    <row r="475">
      <c r="A475" s="8" t="n"/>
      <c r="B475" s="9" t="n"/>
      <c r="C475" s="10" t="n"/>
      <c r="D475" s="9" t="n"/>
      <c r="E475" s="9" t="n"/>
      <c r="F475" s="9" t="n"/>
      <c r="G475" s="10" t="n"/>
      <c r="H475" s="9" t="n"/>
      <c r="I475" s="9" t="n"/>
      <c r="J475" s="9" t="n"/>
      <c r="K475" s="9" t="n"/>
      <c r="L475" s="9" t="n"/>
      <c r="M475" s="9" t="n"/>
      <c r="N475" s="9" t="n"/>
      <c r="O475" s="9" t="n"/>
      <c r="P475" s="11" t="n"/>
      <c r="Q475" s="8" t="n"/>
      <c r="R475" s="9" t="n"/>
      <c r="S475" s="9" t="n"/>
      <c r="T475" s="12">
        <f>IF(OR(B475&lt;&gt;"",E475&lt;&gt;""),IF(B475&lt;&gt;"",B475&amp;IF(E475&lt;&gt;""," ("&amp;TRIM(D475&amp;" "&amp;E475)&amp;")",""),TRIM(D475&amp;" "&amp;E475)),"")</f>
        <v/>
      </c>
      <c r="U475" s="12">
        <f>IF(NOT(OR(B475&lt;&gt;"",E475&lt;&gt;"")),"",IF(E475="","Sehr geehrte Damen und Herren,",IF(C475="Frau","Sehr geehrte Frau "&amp;E475&amp;",",IF(C475="Herr","Sehr geehrter Herr "&amp;E475&amp;",","Guten Tag "&amp;TRIM(D475&amp;" "&amp;E475)&amp;","))))</f>
        <v/>
      </c>
      <c r="V475" s="13">
        <f>IF(T475="","",COUNTIF(Kontakte!$B$6:$B$1505,T475))</f>
        <v/>
      </c>
      <c r="W475" s="14">
        <f>IF(N(V475)=0,"",SUMPRODUCT(MAX((Kontakte!$B$6:$B$1505=T475)*Kontakte!$A$6:$A$1505)))</f>
        <v/>
      </c>
      <c r="X475" s="12">
        <f>IF(T475="","",IF(COUNTIF(T$7:T$506,T475)&gt;1,"doppelt angelegt?",IF(L475="","",IF(ISERROR(FIND(".",L475,FIND("@",L475)+2)),"E-Mail prüfen",""))))</f>
        <v/>
      </c>
    </row>
    <row r="476">
      <c r="A476" s="8" t="n"/>
      <c r="B476" s="9" t="n"/>
      <c r="C476" s="10" t="n"/>
      <c r="D476" s="9" t="n"/>
      <c r="E476" s="9" t="n"/>
      <c r="F476" s="9" t="n"/>
      <c r="G476" s="10" t="n"/>
      <c r="H476" s="9" t="n"/>
      <c r="I476" s="9" t="n"/>
      <c r="J476" s="9" t="n"/>
      <c r="K476" s="9" t="n"/>
      <c r="L476" s="9" t="n"/>
      <c r="M476" s="9" t="n"/>
      <c r="N476" s="9" t="n"/>
      <c r="O476" s="9" t="n"/>
      <c r="P476" s="11" t="n"/>
      <c r="Q476" s="8" t="n"/>
      <c r="R476" s="9" t="n"/>
      <c r="S476" s="9" t="n"/>
      <c r="T476" s="12">
        <f>IF(OR(B476&lt;&gt;"",E476&lt;&gt;""),IF(B476&lt;&gt;"",B476&amp;IF(E476&lt;&gt;""," ("&amp;TRIM(D476&amp;" "&amp;E476)&amp;")",""),TRIM(D476&amp;" "&amp;E476)),"")</f>
        <v/>
      </c>
      <c r="U476" s="12">
        <f>IF(NOT(OR(B476&lt;&gt;"",E476&lt;&gt;"")),"",IF(E476="","Sehr geehrte Damen und Herren,",IF(C476="Frau","Sehr geehrte Frau "&amp;E476&amp;",",IF(C476="Herr","Sehr geehrter Herr "&amp;E476&amp;",","Guten Tag "&amp;TRIM(D476&amp;" "&amp;E476)&amp;","))))</f>
        <v/>
      </c>
      <c r="V476" s="13">
        <f>IF(T476="","",COUNTIF(Kontakte!$B$6:$B$1505,T476))</f>
        <v/>
      </c>
      <c r="W476" s="14">
        <f>IF(N(V476)=0,"",SUMPRODUCT(MAX((Kontakte!$B$6:$B$1505=T476)*Kontakte!$A$6:$A$1505)))</f>
        <v/>
      </c>
      <c r="X476" s="12">
        <f>IF(T476="","",IF(COUNTIF(T$7:T$506,T476)&gt;1,"doppelt angelegt?",IF(L476="","",IF(ISERROR(FIND(".",L476,FIND("@",L476)+2)),"E-Mail prüfen",""))))</f>
        <v/>
      </c>
    </row>
    <row r="477">
      <c r="A477" s="8" t="n"/>
      <c r="B477" s="9" t="n"/>
      <c r="C477" s="10" t="n"/>
      <c r="D477" s="9" t="n"/>
      <c r="E477" s="9" t="n"/>
      <c r="F477" s="9" t="n"/>
      <c r="G477" s="10" t="n"/>
      <c r="H477" s="9" t="n"/>
      <c r="I477" s="9" t="n"/>
      <c r="J477" s="9" t="n"/>
      <c r="K477" s="9" t="n"/>
      <c r="L477" s="9" t="n"/>
      <c r="M477" s="9" t="n"/>
      <c r="N477" s="9" t="n"/>
      <c r="O477" s="9" t="n"/>
      <c r="P477" s="11" t="n"/>
      <c r="Q477" s="8" t="n"/>
      <c r="R477" s="9" t="n"/>
      <c r="S477" s="9" t="n"/>
      <c r="T477" s="12">
        <f>IF(OR(B477&lt;&gt;"",E477&lt;&gt;""),IF(B477&lt;&gt;"",B477&amp;IF(E477&lt;&gt;""," ("&amp;TRIM(D477&amp;" "&amp;E477)&amp;")",""),TRIM(D477&amp;" "&amp;E477)),"")</f>
        <v/>
      </c>
      <c r="U477" s="12">
        <f>IF(NOT(OR(B477&lt;&gt;"",E477&lt;&gt;"")),"",IF(E477="","Sehr geehrte Damen und Herren,",IF(C477="Frau","Sehr geehrte Frau "&amp;E477&amp;",",IF(C477="Herr","Sehr geehrter Herr "&amp;E477&amp;",","Guten Tag "&amp;TRIM(D477&amp;" "&amp;E477)&amp;","))))</f>
        <v/>
      </c>
      <c r="V477" s="13">
        <f>IF(T477="","",COUNTIF(Kontakte!$B$6:$B$1505,T477))</f>
        <v/>
      </c>
      <c r="W477" s="14">
        <f>IF(N(V477)=0,"",SUMPRODUCT(MAX((Kontakte!$B$6:$B$1505=T477)*Kontakte!$A$6:$A$1505)))</f>
        <v/>
      </c>
      <c r="X477" s="12">
        <f>IF(T477="","",IF(COUNTIF(T$7:T$506,T477)&gt;1,"doppelt angelegt?",IF(L477="","",IF(ISERROR(FIND(".",L477,FIND("@",L477)+2)),"E-Mail prüfen",""))))</f>
        <v/>
      </c>
    </row>
    <row r="478">
      <c r="A478" s="8" t="n"/>
      <c r="B478" s="9" t="n"/>
      <c r="C478" s="10" t="n"/>
      <c r="D478" s="9" t="n"/>
      <c r="E478" s="9" t="n"/>
      <c r="F478" s="9" t="n"/>
      <c r="G478" s="10" t="n"/>
      <c r="H478" s="9" t="n"/>
      <c r="I478" s="9" t="n"/>
      <c r="J478" s="9" t="n"/>
      <c r="K478" s="9" t="n"/>
      <c r="L478" s="9" t="n"/>
      <c r="M478" s="9" t="n"/>
      <c r="N478" s="9" t="n"/>
      <c r="O478" s="9" t="n"/>
      <c r="P478" s="11" t="n"/>
      <c r="Q478" s="8" t="n"/>
      <c r="R478" s="9" t="n"/>
      <c r="S478" s="9" t="n"/>
      <c r="T478" s="12">
        <f>IF(OR(B478&lt;&gt;"",E478&lt;&gt;""),IF(B478&lt;&gt;"",B478&amp;IF(E478&lt;&gt;""," ("&amp;TRIM(D478&amp;" "&amp;E478)&amp;")",""),TRIM(D478&amp;" "&amp;E478)),"")</f>
        <v/>
      </c>
      <c r="U478" s="12">
        <f>IF(NOT(OR(B478&lt;&gt;"",E478&lt;&gt;"")),"",IF(E478="","Sehr geehrte Damen und Herren,",IF(C478="Frau","Sehr geehrte Frau "&amp;E478&amp;",",IF(C478="Herr","Sehr geehrter Herr "&amp;E478&amp;",","Guten Tag "&amp;TRIM(D478&amp;" "&amp;E478)&amp;","))))</f>
        <v/>
      </c>
      <c r="V478" s="13">
        <f>IF(T478="","",COUNTIF(Kontakte!$B$6:$B$1505,T478))</f>
        <v/>
      </c>
      <c r="W478" s="14">
        <f>IF(N(V478)=0,"",SUMPRODUCT(MAX((Kontakte!$B$6:$B$1505=T478)*Kontakte!$A$6:$A$1505)))</f>
        <v/>
      </c>
      <c r="X478" s="12">
        <f>IF(T478="","",IF(COUNTIF(T$7:T$506,T478)&gt;1,"doppelt angelegt?",IF(L478="","",IF(ISERROR(FIND(".",L478,FIND("@",L478)+2)),"E-Mail prüfen",""))))</f>
        <v/>
      </c>
    </row>
    <row r="479">
      <c r="A479" s="8" t="n"/>
      <c r="B479" s="9" t="n"/>
      <c r="C479" s="10" t="n"/>
      <c r="D479" s="9" t="n"/>
      <c r="E479" s="9" t="n"/>
      <c r="F479" s="9" t="n"/>
      <c r="G479" s="10" t="n"/>
      <c r="H479" s="9" t="n"/>
      <c r="I479" s="9" t="n"/>
      <c r="J479" s="9" t="n"/>
      <c r="K479" s="9" t="n"/>
      <c r="L479" s="9" t="n"/>
      <c r="M479" s="9" t="n"/>
      <c r="N479" s="9" t="n"/>
      <c r="O479" s="9" t="n"/>
      <c r="P479" s="11" t="n"/>
      <c r="Q479" s="8" t="n"/>
      <c r="R479" s="9" t="n"/>
      <c r="S479" s="9" t="n"/>
      <c r="T479" s="12">
        <f>IF(OR(B479&lt;&gt;"",E479&lt;&gt;""),IF(B479&lt;&gt;"",B479&amp;IF(E479&lt;&gt;""," ("&amp;TRIM(D479&amp;" "&amp;E479)&amp;")",""),TRIM(D479&amp;" "&amp;E479)),"")</f>
        <v/>
      </c>
      <c r="U479" s="12">
        <f>IF(NOT(OR(B479&lt;&gt;"",E479&lt;&gt;"")),"",IF(E479="","Sehr geehrte Damen und Herren,",IF(C479="Frau","Sehr geehrte Frau "&amp;E479&amp;",",IF(C479="Herr","Sehr geehrter Herr "&amp;E479&amp;",","Guten Tag "&amp;TRIM(D479&amp;" "&amp;E479)&amp;","))))</f>
        <v/>
      </c>
      <c r="V479" s="13">
        <f>IF(T479="","",COUNTIF(Kontakte!$B$6:$B$1505,T479))</f>
        <v/>
      </c>
      <c r="W479" s="14">
        <f>IF(N(V479)=0,"",SUMPRODUCT(MAX((Kontakte!$B$6:$B$1505=T479)*Kontakte!$A$6:$A$1505)))</f>
        <v/>
      </c>
      <c r="X479" s="12">
        <f>IF(T479="","",IF(COUNTIF(T$7:T$506,T479)&gt;1,"doppelt angelegt?",IF(L479="","",IF(ISERROR(FIND(".",L479,FIND("@",L479)+2)),"E-Mail prüfen",""))))</f>
        <v/>
      </c>
    </row>
    <row r="480">
      <c r="A480" s="8" t="n"/>
      <c r="B480" s="9" t="n"/>
      <c r="C480" s="10" t="n"/>
      <c r="D480" s="9" t="n"/>
      <c r="E480" s="9" t="n"/>
      <c r="F480" s="9" t="n"/>
      <c r="G480" s="10" t="n"/>
      <c r="H480" s="9" t="n"/>
      <c r="I480" s="9" t="n"/>
      <c r="J480" s="9" t="n"/>
      <c r="K480" s="9" t="n"/>
      <c r="L480" s="9" t="n"/>
      <c r="M480" s="9" t="n"/>
      <c r="N480" s="9" t="n"/>
      <c r="O480" s="9" t="n"/>
      <c r="P480" s="11" t="n"/>
      <c r="Q480" s="8" t="n"/>
      <c r="R480" s="9" t="n"/>
      <c r="S480" s="9" t="n"/>
      <c r="T480" s="12">
        <f>IF(OR(B480&lt;&gt;"",E480&lt;&gt;""),IF(B480&lt;&gt;"",B480&amp;IF(E480&lt;&gt;""," ("&amp;TRIM(D480&amp;" "&amp;E480)&amp;")",""),TRIM(D480&amp;" "&amp;E480)),"")</f>
        <v/>
      </c>
      <c r="U480" s="12">
        <f>IF(NOT(OR(B480&lt;&gt;"",E480&lt;&gt;"")),"",IF(E480="","Sehr geehrte Damen und Herren,",IF(C480="Frau","Sehr geehrte Frau "&amp;E480&amp;",",IF(C480="Herr","Sehr geehrter Herr "&amp;E480&amp;",","Guten Tag "&amp;TRIM(D480&amp;" "&amp;E480)&amp;","))))</f>
        <v/>
      </c>
      <c r="V480" s="13">
        <f>IF(T480="","",COUNTIF(Kontakte!$B$6:$B$1505,T480))</f>
        <v/>
      </c>
      <c r="W480" s="14">
        <f>IF(N(V480)=0,"",SUMPRODUCT(MAX((Kontakte!$B$6:$B$1505=T480)*Kontakte!$A$6:$A$1505)))</f>
        <v/>
      </c>
      <c r="X480" s="12">
        <f>IF(T480="","",IF(COUNTIF(T$7:T$506,T480)&gt;1,"doppelt angelegt?",IF(L480="","",IF(ISERROR(FIND(".",L480,FIND("@",L480)+2)),"E-Mail prüfen",""))))</f>
        <v/>
      </c>
    </row>
    <row r="481">
      <c r="A481" s="8" t="n"/>
      <c r="B481" s="9" t="n"/>
      <c r="C481" s="10" t="n"/>
      <c r="D481" s="9" t="n"/>
      <c r="E481" s="9" t="n"/>
      <c r="F481" s="9" t="n"/>
      <c r="G481" s="10" t="n"/>
      <c r="H481" s="9" t="n"/>
      <c r="I481" s="9" t="n"/>
      <c r="J481" s="9" t="n"/>
      <c r="K481" s="9" t="n"/>
      <c r="L481" s="9" t="n"/>
      <c r="M481" s="9" t="n"/>
      <c r="N481" s="9" t="n"/>
      <c r="O481" s="9" t="n"/>
      <c r="P481" s="11" t="n"/>
      <c r="Q481" s="8" t="n"/>
      <c r="R481" s="9" t="n"/>
      <c r="S481" s="9" t="n"/>
      <c r="T481" s="12">
        <f>IF(OR(B481&lt;&gt;"",E481&lt;&gt;""),IF(B481&lt;&gt;"",B481&amp;IF(E481&lt;&gt;""," ("&amp;TRIM(D481&amp;" "&amp;E481)&amp;")",""),TRIM(D481&amp;" "&amp;E481)),"")</f>
        <v/>
      </c>
      <c r="U481" s="12">
        <f>IF(NOT(OR(B481&lt;&gt;"",E481&lt;&gt;"")),"",IF(E481="","Sehr geehrte Damen und Herren,",IF(C481="Frau","Sehr geehrte Frau "&amp;E481&amp;",",IF(C481="Herr","Sehr geehrter Herr "&amp;E481&amp;",","Guten Tag "&amp;TRIM(D481&amp;" "&amp;E481)&amp;","))))</f>
        <v/>
      </c>
      <c r="V481" s="13">
        <f>IF(T481="","",COUNTIF(Kontakte!$B$6:$B$1505,T481))</f>
        <v/>
      </c>
      <c r="W481" s="14">
        <f>IF(N(V481)=0,"",SUMPRODUCT(MAX((Kontakte!$B$6:$B$1505=T481)*Kontakte!$A$6:$A$1505)))</f>
        <v/>
      </c>
      <c r="X481" s="12">
        <f>IF(T481="","",IF(COUNTIF(T$7:T$506,T481)&gt;1,"doppelt angelegt?",IF(L481="","",IF(ISERROR(FIND(".",L481,FIND("@",L481)+2)),"E-Mail prüfen",""))))</f>
        <v/>
      </c>
    </row>
    <row r="482">
      <c r="A482" s="8" t="n"/>
      <c r="B482" s="9" t="n"/>
      <c r="C482" s="10" t="n"/>
      <c r="D482" s="9" t="n"/>
      <c r="E482" s="9" t="n"/>
      <c r="F482" s="9" t="n"/>
      <c r="G482" s="10" t="n"/>
      <c r="H482" s="9" t="n"/>
      <c r="I482" s="9" t="n"/>
      <c r="J482" s="9" t="n"/>
      <c r="K482" s="9" t="n"/>
      <c r="L482" s="9" t="n"/>
      <c r="M482" s="9" t="n"/>
      <c r="N482" s="9" t="n"/>
      <c r="O482" s="9" t="n"/>
      <c r="P482" s="11" t="n"/>
      <c r="Q482" s="8" t="n"/>
      <c r="R482" s="9" t="n"/>
      <c r="S482" s="9" t="n"/>
      <c r="T482" s="12">
        <f>IF(OR(B482&lt;&gt;"",E482&lt;&gt;""),IF(B482&lt;&gt;"",B482&amp;IF(E482&lt;&gt;""," ("&amp;TRIM(D482&amp;" "&amp;E482)&amp;")",""),TRIM(D482&amp;" "&amp;E482)),"")</f>
        <v/>
      </c>
      <c r="U482" s="12">
        <f>IF(NOT(OR(B482&lt;&gt;"",E482&lt;&gt;"")),"",IF(E482="","Sehr geehrte Damen und Herren,",IF(C482="Frau","Sehr geehrte Frau "&amp;E482&amp;",",IF(C482="Herr","Sehr geehrter Herr "&amp;E482&amp;",","Guten Tag "&amp;TRIM(D482&amp;" "&amp;E482)&amp;","))))</f>
        <v/>
      </c>
      <c r="V482" s="13">
        <f>IF(T482="","",COUNTIF(Kontakte!$B$6:$B$1505,T482))</f>
        <v/>
      </c>
      <c r="W482" s="14">
        <f>IF(N(V482)=0,"",SUMPRODUCT(MAX((Kontakte!$B$6:$B$1505=T482)*Kontakte!$A$6:$A$1505)))</f>
        <v/>
      </c>
      <c r="X482" s="12">
        <f>IF(T482="","",IF(COUNTIF(T$7:T$506,T482)&gt;1,"doppelt angelegt?",IF(L482="","",IF(ISERROR(FIND(".",L482,FIND("@",L482)+2)),"E-Mail prüfen",""))))</f>
        <v/>
      </c>
    </row>
    <row r="483">
      <c r="A483" s="8" t="n"/>
      <c r="B483" s="9" t="n"/>
      <c r="C483" s="10" t="n"/>
      <c r="D483" s="9" t="n"/>
      <c r="E483" s="9" t="n"/>
      <c r="F483" s="9" t="n"/>
      <c r="G483" s="10" t="n"/>
      <c r="H483" s="9" t="n"/>
      <c r="I483" s="9" t="n"/>
      <c r="J483" s="9" t="n"/>
      <c r="K483" s="9" t="n"/>
      <c r="L483" s="9" t="n"/>
      <c r="M483" s="9" t="n"/>
      <c r="N483" s="9" t="n"/>
      <c r="O483" s="9" t="n"/>
      <c r="P483" s="11" t="n"/>
      <c r="Q483" s="8" t="n"/>
      <c r="R483" s="9" t="n"/>
      <c r="S483" s="9" t="n"/>
      <c r="T483" s="12">
        <f>IF(OR(B483&lt;&gt;"",E483&lt;&gt;""),IF(B483&lt;&gt;"",B483&amp;IF(E483&lt;&gt;""," ("&amp;TRIM(D483&amp;" "&amp;E483)&amp;")",""),TRIM(D483&amp;" "&amp;E483)),"")</f>
        <v/>
      </c>
      <c r="U483" s="12">
        <f>IF(NOT(OR(B483&lt;&gt;"",E483&lt;&gt;"")),"",IF(E483="","Sehr geehrte Damen und Herren,",IF(C483="Frau","Sehr geehrte Frau "&amp;E483&amp;",",IF(C483="Herr","Sehr geehrter Herr "&amp;E483&amp;",","Guten Tag "&amp;TRIM(D483&amp;" "&amp;E483)&amp;","))))</f>
        <v/>
      </c>
      <c r="V483" s="13">
        <f>IF(T483="","",COUNTIF(Kontakte!$B$6:$B$1505,T483))</f>
        <v/>
      </c>
      <c r="W483" s="14">
        <f>IF(N(V483)=0,"",SUMPRODUCT(MAX((Kontakte!$B$6:$B$1505=T483)*Kontakte!$A$6:$A$1505)))</f>
        <v/>
      </c>
      <c r="X483" s="12">
        <f>IF(T483="","",IF(COUNTIF(T$7:T$506,T483)&gt;1,"doppelt angelegt?",IF(L483="","",IF(ISERROR(FIND(".",L483,FIND("@",L483)+2)),"E-Mail prüfen",""))))</f>
        <v/>
      </c>
    </row>
    <row r="484">
      <c r="A484" s="8" t="n"/>
      <c r="B484" s="9" t="n"/>
      <c r="C484" s="10" t="n"/>
      <c r="D484" s="9" t="n"/>
      <c r="E484" s="9" t="n"/>
      <c r="F484" s="9" t="n"/>
      <c r="G484" s="10" t="n"/>
      <c r="H484" s="9" t="n"/>
      <c r="I484" s="9" t="n"/>
      <c r="J484" s="9" t="n"/>
      <c r="K484" s="9" t="n"/>
      <c r="L484" s="9" t="n"/>
      <c r="M484" s="9" t="n"/>
      <c r="N484" s="9" t="n"/>
      <c r="O484" s="9" t="n"/>
      <c r="P484" s="11" t="n"/>
      <c r="Q484" s="8" t="n"/>
      <c r="R484" s="9" t="n"/>
      <c r="S484" s="9" t="n"/>
      <c r="T484" s="12">
        <f>IF(OR(B484&lt;&gt;"",E484&lt;&gt;""),IF(B484&lt;&gt;"",B484&amp;IF(E484&lt;&gt;""," ("&amp;TRIM(D484&amp;" "&amp;E484)&amp;")",""),TRIM(D484&amp;" "&amp;E484)),"")</f>
        <v/>
      </c>
      <c r="U484" s="12">
        <f>IF(NOT(OR(B484&lt;&gt;"",E484&lt;&gt;"")),"",IF(E484="","Sehr geehrte Damen und Herren,",IF(C484="Frau","Sehr geehrte Frau "&amp;E484&amp;",",IF(C484="Herr","Sehr geehrter Herr "&amp;E484&amp;",","Guten Tag "&amp;TRIM(D484&amp;" "&amp;E484)&amp;","))))</f>
        <v/>
      </c>
      <c r="V484" s="13">
        <f>IF(T484="","",COUNTIF(Kontakte!$B$6:$B$1505,T484))</f>
        <v/>
      </c>
      <c r="W484" s="14">
        <f>IF(N(V484)=0,"",SUMPRODUCT(MAX((Kontakte!$B$6:$B$1505=T484)*Kontakte!$A$6:$A$1505)))</f>
        <v/>
      </c>
      <c r="X484" s="12">
        <f>IF(T484="","",IF(COUNTIF(T$7:T$506,T484)&gt;1,"doppelt angelegt?",IF(L484="","",IF(ISERROR(FIND(".",L484,FIND("@",L484)+2)),"E-Mail prüfen",""))))</f>
        <v/>
      </c>
    </row>
    <row r="485">
      <c r="A485" s="8" t="n"/>
      <c r="B485" s="9" t="n"/>
      <c r="C485" s="10" t="n"/>
      <c r="D485" s="9" t="n"/>
      <c r="E485" s="9" t="n"/>
      <c r="F485" s="9" t="n"/>
      <c r="G485" s="10" t="n"/>
      <c r="H485" s="9" t="n"/>
      <c r="I485" s="9" t="n"/>
      <c r="J485" s="9" t="n"/>
      <c r="K485" s="9" t="n"/>
      <c r="L485" s="9" t="n"/>
      <c r="M485" s="9" t="n"/>
      <c r="N485" s="9" t="n"/>
      <c r="O485" s="9" t="n"/>
      <c r="P485" s="11" t="n"/>
      <c r="Q485" s="8" t="n"/>
      <c r="R485" s="9" t="n"/>
      <c r="S485" s="9" t="n"/>
      <c r="T485" s="12">
        <f>IF(OR(B485&lt;&gt;"",E485&lt;&gt;""),IF(B485&lt;&gt;"",B485&amp;IF(E485&lt;&gt;""," ("&amp;TRIM(D485&amp;" "&amp;E485)&amp;")",""),TRIM(D485&amp;" "&amp;E485)),"")</f>
        <v/>
      </c>
      <c r="U485" s="12">
        <f>IF(NOT(OR(B485&lt;&gt;"",E485&lt;&gt;"")),"",IF(E485="","Sehr geehrte Damen und Herren,",IF(C485="Frau","Sehr geehrte Frau "&amp;E485&amp;",",IF(C485="Herr","Sehr geehrter Herr "&amp;E485&amp;",","Guten Tag "&amp;TRIM(D485&amp;" "&amp;E485)&amp;","))))</f>
        <v/>
      </c>
      <c r="V485" s="13">
        <f>IF(T485="","",COUNTIF(Kontakte!$B$6:$B$1505,T485))</f>
        <v/>
      </c>
      <c r="W485" s="14">
        <f>IF(N(V485)=0,"",SUMPRODUCT(MAX((Kontakte!$B$6:$B$1505=T485)*Kontakte!$A$6:$A$1505)))</f>
        <v/>
      </c>
      <c r="X485" s="12">
        <f>IF(T485="","",IF(COUNTIF(T$7:T$506,T485)&gt;1,"doppelt angelegt?",IF(L485="","",IF(ISERROR(FIND(".",L485,FIND("@",L485)+2)),"E-Mail prüfen",""))))</f>
        <v/>
      </c>
    </row>
    <row r="486">
      <c r="A486" s="8" t="n"/>
      <c r="B486" s="9" t="n"/>
      <c r="C486" s="10" t="n"/>
      <c r="D486" s="9" t="n"/>
      <c r="E486" s="9" t="n"/>
      <c r="F486" s="9" t="n"/>
      <c r="G486" s="10" t="n"/>
      <c r="H486" s="9" t="n"/>
      <c r="I486" s="9" t="n"/>
      <c r="J486" s="9" t="n"/>
      <c r="K486" s="9" t="n"/>
      <c r="L486" s="9" t="n"/>
      <c r="M486" s="9" t="n"/>
      <c r="N486" s="9" t="n"/>
      <c r="O486" s="9" t="n"/>
      <c r="P486" s="11" t="n"/>
      <c r="Q486" s="8" t="n"/>
      <c r="R486" s="9" t="n"/>
      <c r="S486" s="9" t="n"/>
      <c r="T486" s="12">
        <f>IF(OR(B486&lt;&gt;"",E486&lt;&gt;""),IF(B486&lt;&gt;"",B486&amp;IF(E486&lt;&gt;""," ("&amp;TRIM(D486&amp;" "&amp;E486)&amp;")",""),TRIM(D486&amp;" "&amp;E486)),"")</f>
        <v/>
      </c>
      <c r="U486" s="12">
        <f>IF(NOT(OR(B486&lt;&gt;"",E486&lt;&gt;"")),"",IF(E486="","Sehr geehrte Damen und Herren,",IF(C486="Frau","Sehr geehrte Frau "&amp;E486&amp;",",IF(C486="Herr","Sehr geehrter Herr "&amp;E486&amp;",","Guten Tag "&amp;TRIM(D486&amp;" "&amp;E486)&amp;","))))</f>
        <v/>
      </c>
      <c r="V486" s="13">
        <f>IF(T486="","",COUNTIF(Kontakte!$B$6:$B$1505,T486))</f>
        <v/>
      </c>
      <c r="W486" s="14">
        <f>IF(N(V486)=0,"",SUMPRODUCT(MAX((Kontakte!$B$6:$B$1505=T486)*Kontakte!$A$6:$A$1505)))</f>
        <v/>
      </c>
      <c r="X486" s="12">
        <f>IF(T486="","",IF(COUNTIF(T$7:T$506,T486)&gt;1,"doppelt angelegt?",IF(L486="","",IF(ISERROR(FIND(".",L486,FIND("@",L486)+2)),"E-Mail prüfen",""))))</f>
        <v/>
      </c>
    </row>
    <row r="487">
      <c r="A487" s="8" t="n"/>
      <c r="B487" s="9" t="n"/>
      <c r="C487" s="10" t="n"/>
      <c r="D487" s="9" t="n"/>
      <c r="E487" s="9" t="n"/>
      <c r="F487" s="9" t="n"/>
      <c r="G487" s="10" t="n"/>
      <c r="H487" s="9" t="n"/>
      <c r="I487" s="9" t="n"/>
      <c r="J487" s="9" t="n"/>
      <c r="K487" s="9" t="n"/>
      <c r="L487" s="9" t="n"/>
      <c r="M487" s="9" t="n"/>
      <c r="N487" s="9" t="n"/>
      <c r="O487" s="9" t="n"/>
      <c r="P487" s="11" t="n"/>
      <c r="Q487" s="8" t="n"/>
      <c r="R487" s="9" t="n"/>
      <c r="S487" s="9" t="n"/>
      <c r="T487" s="12">
        <f>IF(OR(B487&lt;&gt;"",E487&lt;&gt;""),IF(B487&lt;&gt;"",B487&amp;IF(E487&lt;&gt;""," ("&amp;TRIM(D487&amp;" "&amp;E487)&amp;")",""),TRIM(D487&amp;" "&amp;E487)),"")</f>
        <v/>
      </c>
      <c r="U487" s="12">
        <f>IF(NOT(OR(B487&lt;&gt;"",E487&lt;&gt;"")),"",IF(E487="","Sehr geehrte Damen und Herren,",IF(C487="Frau","Sehr geehrte Frau "&amp;E487&amp;",",IF(C487="Herr","Sehr geehrter Herr "&amp;E487&amp;",","Guten Tag "&amp;TRIM(D487&amp;" "&amp;E487)&amp;","))))</f>
        <v/>
      </c>
      <c r="V487" s="13">
        <f>IF(T487="","",COUNTIF(Kontakte!$B$6:$B$1505,T487))</f>
        <v/>
      </c>
      <c r="W487" s="14">
        <f>IF(N(V487)=0,"",SUMPRODUCT(MAX((Kontakte!$B$6:$B$1505=T487)*Kontakte!$A$6:$A$1505)))</f>
        <v/>
      </c>
      <c r="X487" s="12">
        <f>IF(T487="","",IF(COUNTIF(T$7:T$506,T487)&gt;1,"doppelt angelegt?",IF(L487="","",IF(ISERROR(FIND(".",L487,FIND("@",L487)+2)),"E-Mail prüfen",""))))</f>
        <v/>
      </c>
    </row>
    <row r="488">
      <c r="A488" s="8" t="n"/>
      <c r="B488" s="9" t="n"/>
      <c r="C488" s="10" t="n"/>
      <c r="D488" s="9" t="n"/>
      <c r="E488" s="9" t="n"/>
      <c r="F488" s="9" t="n"/>
      <c r="G488" s="10" t="n"/>
      <c r="H488" s="9" t="n"/>
      <c r="I488" s="9" t="n"/>
      <c r="J488" s="9" t="n"/>
      <c r="K488" s="9" t="n"/>
      <c r="L488" s="9" t="n"/>
      <c r="M488" s="9" t="n"/>
      <c r="N488" s="9" t="n"/>
      <c r="O488" s="9" t="n"/>
      <c r="P488" s="11" t="n"/>
      <c r="Q488" s="8" t="n"/>
      <c r="R488" s="9" t="n"/>
      <c r="S488" s="9" t="n"/>
      <c r="T488" s="12">
        <f>IF(OR(B488&lt;&gt;"",E488&lt;&gt;""),IF(B488&lt;&gt;"",B488&amp;IF(E488&lt;&gt;""," ("&amp;TRIM(D488&amp;" "&amp;E488)&amp;")",""),TRIM(D488&amp;" "&amp;E488)),"")</f>
        <v/>
      </c>
      <c r="U488" s="12">
        <f>IF(NOT(OR(B488&lt;&gt;"",E488&lt;&gt;"")),"",IF(E488="","Sehr geehrte Damen und Herren,",IF(C488="Frau","Sehr geehrte Frau "&amp;E488&amp;",",IF(C488="Herr","Sehr geehrter Herr "&amp;E488&amp;",","Guten Tag "&amp;TRIM(D488&amp;" "&amp;E488)&amp;","))))</f>
        <v/>
      </c>
      <c r="V488" s="13">
        <f>IF(T488="","",COUNTIF(Kontakte!$B$6:$B$1505,T488))</f>
        <v/>
      </c>
      <c r="W488" s="14">
        <f>IF(N(V488)=0,"",SUMPRODUCT(MAX((Kontakte!$B$6:$B$1505=T488)*Kontakte!$A$6:$A$1505)))</f>
        <v/>
      </c>
      <c r="X488" s="12">
        <f>IF(T488="","",IF(COUNTIF(T$7:T$506,T488)&gt;1,"doppelt angelegt?",IF(L488="","",IF(ISERROR(FIND(".",L488,FIND("@",L488)+2)),"E-Mail prüfen",""))))</f>
        <v/>
      </c>
    </row>
    <row r="489">
      <c r="A489" s="8" t="n"/>
      <c r="B489" s="9" t="n"/>
      <c r="C489" s="10" t="n"/>
      <c r="D489" s="9" t="n"/>
      <c r="E489" s="9" t="n"/>
      <c r="F489" s="9" t="n"/>
      <c r="G489" s="10" t="n"/>
      <c r="H489" s="9" t="n"/>
      <c r="I489" s="9" t="n"/>
      <c r="J489" s="9" t="n"/>
      <c r="K489" s="9" t="n"/>
      <c r="L489" s="9" t="n"/>
      <c r="M489" s="9" t="n"/>
      <c r="N489" s="9" t="n"/>
      <c r="O489" s="9" t="n"/>
      <c r="P489" s="11" t="n"/>
      <c r="Q489" s="8" t="n"/>
      <c r="R489" s="9" t="n"/>
      <c r="S489" s="9" t="n"/>
      <c r="T489" s="12">
        <f>IF(OR(B489&lt;&gt;"",E489&lt;&gt;""),IF(B489&lt;&gt;"",B489&amp;IF(E489&lt;&gt;""," ("&amp;TRIM(D489&amp;" "&amp;E489)&amp;")",""),TRIM(D489&amp;" "&amp;E489)),"")</f>
        <v/>
      </c>
      <c r="U489" s="12">
        <f>IF(NOT(OR(B489&lt;&gt;"",E489&lt;&gt;"")),"",IF(E489="","Sehr geehrte Damen und Herren,",IF(C489="Frau","Sehr geehrte Frau "&amp;E489&amp;",",IF(C489="Herr","Sehr geehrter Herr "&amp;E489&amp;",","Guten Tag "&amp;TRIM(D489&amp;" "&amp;E489)&amp;","))))</f>
        <v/>
      </c>
      <c r="V489" s="13">
        <f>IF(T489="","",COUNTIF(Kontakte!$B$6:$B$1505,T489))</f>
        <v/>
      </c>
      <c r="W489" s="14">
        <f>IF(N(V489)=0,"",SUMPRODUCT(MAX((Kontakte!$B$6:$B$1505=T489)*Kontakte!$A$6:$A$1505)))</f>
        <v/>
      </c>
      <c r="X489" s="12">
        <f>IF(T489="","",IF(COUNTIF(T$7:T$506,T489)&gt;1,"doppelt angelegt?",IF(L489="","",IF(ISERROR(FIND(".",L489,FIND("@",L489)+2)),"E-Mail prüfen",""))))</f>
        <v/>
      </c>
    </row>
    <row r="490">
      <c r="A490" s="8" t="n"/>
      <c r="B490" s="9" t="n"/>
      <c r="C490" s="10" t="n"/>
      <c r="D490" s="9" t="n"/>
      <c r="E490" s="9" t="n"/>
      <c r="F490" s="9" t="n"/>
      <c r="G490" s="10" t="n"/>
      <c r="H490" s="9" t="n"/>
      <c r="I490" s="9" t="n"/>
      <c r="J490" s="9" t="n"/>
      <c r="K490" s="9" t="n"/>
      <c r="L490" s="9" t="n"/>
      <c r="M490" s="9" t="n"/>
      <c r="N490" s="9" t="n"/>
      <c r="O490" s="9" t="n"/>
      <c r="P490" s="11" t="n"/>
      <c r="Q490" s="8" t="n"/>
      <c r="R490" s="9" t="n"/>
      <c r="S490" s="9" t="n"/>
      <c r="T490" s="12">
        <f>IF(OR(B490&lt;&gt;"",E490&lt;&gt;""),IF(B490&lt;&gt;"",B490&amp;IF(E490&lt;&gt;""," ("&amp;TRIM(D490&amp;" "&amp;E490)&amp;")",""),TRIM(D490&amp;" "&amp;E490)),"")</f>
        <v/>
      </c>
      <c r="U490" s="12">
        <f>IF(NOT(OR(B490&lt;&gt;"",E490&lt;&gt;"")),"",IF(E490="","Sehr geehrte Damen und Herren,",IF(C490="Frau","Sehr geehrte Frau "&amp;E490&amp;",",IF(C490="Herr","Sehr geehrter Herr "&amp;E490&amp;",","Guten Tag "&amp;TRIM(D490&amp;" "&amp;E490)&amp;","))))</f>
        <v/>
      </c>
      <c r="V490" s="13">
        <f>IF(T490="","",COUNTIF(Kontakte!$B$6:$B$1505,T490))</f>
        <v/>
      </c>
      <c r="W490" s="14">
        <f>IF(N(V490)=0,"",SUMPRODUCT(MAX((Kontakte!$B$6:$B$1505=T490)*Kontakte!$A$6:$A$1505)))</f>
        <v/>
      </c>
      <c r="X490" s="12">
        <f>IF(T490="","",IF(COUNTIF(T$7:T$506,T490)&gt;1,"doppelt angelegt?",IF(L490="","",IF(ISERROR(FIND(".",L490,FIND("@",L490)+2)),"E-Mail prüfen",""))))</f>
        <v/>
      </c>
    </row>
    <row r="491">
      <c r="A491" s="8" t="n"/>
      <c r="B491" s="9" t="n"/>
      <c r="C491" s="10" t="n"/>
      <c r="D491" s="9" t="n"/>
      <c r="E491" s="9" t="n"/>
      <c r="F491" s="9" t="n"/>
      <c r="G491" s="10" t="n"/>
      <c r="H491" s="9" t="n"/>
      <c r="I491" s="9" t="n"/>
      <c r="J491" s="9" t="n"/>
      <c r="K491" s="9" t="n"/>
      <c r="L491" s="9" t="n"/>
      <c r="M491" s="9" t="n"/>
      <c r="N491" s="9" t="n"/>
      <c r="O491" s="9" t="n"/>
      <c r="P491" s="11" t="n"/>
      <c r="Q491" s="8" t="n"/>
      <c r="R491" s="9" t="n"/>
      <c r="S491" s="9" t="n"/>
      <c r="T491" s="12">
        <f>IF(OR(B491&lt;&gt;"",E491&lt;&gt;""),IF(B491&lt;&gt;"",B491&amp;IF(E491&lt;&gt;""," ("&amp;TRIM(D491&amp;" "&amp;E491)&amp;")",""),TRIM(D491&amp;" "&amp;E491)),"")</f>
        <v/>
      </c>
      <c r="U491" s="12">
        <f>IF(NOT(OR(B491&lt;&gt;"",E491&lt;&gt;"")),"",IF(E491="","Sehr geehrte Damen und Herren,",IF(C491="Frau","Sehr geehrte Frau "&amp;E491&amp;",",IF(C491="Herr","Sehr geehrter Herr "&amp;E491&amp;",","Guten Tag "&amp;TRIM(D491&amp;" "&amp;E491)&amp;","))))</f>
        <v/>
      </c>
      <c r="V491" s="13">
        <f>IF(T491="","",COUNTIF(Kontakte!$B$6:$B$1505,T491))</f>
        <v/>
      </c>
      <c r="W491" s="14">
        <f>IF(N(V491)=0,"",SUMPRODUCT(MAX((Kontakte!$B$6:$B$1505=T491)*Kontakte!$A$6:$A$1505)))</f>
        <v/>
      </c>
      <c r="X491" s="12">
        <f>IF(T491="","",IF(COUNTIF(T$7:T$506,T491)&gt;1,"doppelt angelegt?",IF(L491="","",IF(ISERROR(FIND(".",L491,FIND("@",L491)+2)),"E-Mail prüfen",""))))</f>
        <v/>
      </c>
    </row>
    <row r="492">
      <c r="A492" s="8" t="n"/>
      <c r="B492" s="9" t="n"/>
      <c r="C492" s="10" t="n"/>
      <c r="D492" s="9" t="n"/>
      <c r="E492" s="9" t="n"/>
      <c r="F492" s="9" t="n"/>
      <c r="G492" s="10" t="n"/>
      <c r="H492" s="9" t="n"/>
      <c r="I492" s="9" t="n"/>
      <c r="J492" s="9" t="n"/>
      <c r="K492" s="9" t="n"/>
      <c r="L492" s="9" t="n"/>
      <c r="M492" s="9" t="n"/>
      <c r="N492" s="9" t="n"/>
      <c r="O492" s="9" t="n"/>
      <c r="P492" s="11" t="n"/>
      <c r="Q492" s="8" t="n"/>
      <c r="R492" s="9" t="n"/>
      <c r="S492" s="9" t="n"/>
      <c r="T492" s="12">
        <f>IF(OR(B492&lt;&gt;"",E492&lt;&gt;""),IF(B492&lt;&gt;"",B492&amp;IF(E492&lt;&gt;""," ("&amp;TRIM(D492&amp;" "&amp;E492)&amp;")",""),TRIM(D492&amp;" "&amp;E492)),"")</f>
        <v/>
      </c>
      <c r="U492" s="12">
        <f>IF(NOT(OR(B492&lt;&gt;"",E492&lt;&gt;"")),"",IF(E492="","Sehr geehrte Damen und Herren,",IF(C492="Frau","Sehr geehrte Frau "&amp;E492&amp;",",IF(C492="Herr","Sehr geehrter Herr "&amp;E492&amp;",","Guten Tag "&amp;TRIM(D492&amp;" "&amp;E492)&amp;","))))</f>
        <v/>
      </c>
      <c r="V492" s="13">
        <f>IF(T492="","",COUNTIF(Kontakte!$B$6:$B$1505,T492))</f>
        <v/>
      </c>
      <c r="W492" s="14">
        <f>IF(N(V492)=0,"",SUMPRODUCT(MAX((Kontakte!$B$6:$B$1505=T492)*Kontakte!$A$6:$A$1505)))</f>
        <v/>
      </c>
      <c r="X492" s="12">
        <f>IF(T492="","",IF(COUNTIF(T$7:T$506,T492)&gt;1,"doppelt angelegt?",IF(L492="","",IF(ISERROR(FIND(".",L492,FIND("@",L492)+2)),"E-Mail prüfen",""))))</f>
        <v/>
      </c>
    </row>
    <row r="493">
      <c r="A493" s="8" t="n"/>
      <c r="B493" s="9" t="n"/>
      <c r="C493" s="10" t="n"/>
      <c r="D493" s="9" t="n"/>
      <c r="E493" s="9" t="n"/>
      <c r="F493" s="9" t="n"/>
      <c r="G493" s="10" t="n"/>
      <c r="H493" s="9" t="n"/>
      <c r="I493" s="9" t="n"/>
      <c r="J493" s="9" t="n"/>
      <c r="K493" s="9" t="n"/>
      <c r="L493" s="9" t="n"/>
      <c r="M493" s="9" t="n"/>
      <c r="N493" s="9" t="n"/>
      <c r="O493" s="9" t="n"/>
      <c r="P493" s="11" t="n"/>
      <c r="Q493" s="8" t="n"/>
      <c r="R493" s="9" t="n"/>
      <c r="S493" s="9" t="n"/>
      <c r="T493" s="12">
        <f>IF(OR(B493&lt;&gt;"",E493&lt;&gt;""),IF(B493&lt;&gt;"",B493&amp;IF(E493&lt;&gt;""," ("&amp;TRIM(D493&amp;" "&amp;E493)&amp;")",""),TRIM(D493&amp;" "&amp;E493)),"")</f>
        <v/>
      </c>
      <c r="U493" s="12">
        <f>IF(NOT(OR(B493&lt;&gt;"",E493&lt;&gt;"")),"",IF(E493="","Sehr geehrte Damen und Herren,",IF(C493="Frau","Sehr geehrte Frau "&amp;E493&amp;",",IF(C493="Herr","Sehr geehrter Herr "&amp;E493&amp;",","Guten Tag "&amp;TRIM(D493&amp;" "&amp;E493)&amp;","))))</f>
        <v/>
      </c>
      <c r="V493" s="13">
        <f>IF(T493="","",COUNTIF(Kontakte!$B$6:$B$1505,T493))</f>
        <v/>
      </c>
      <c r="W493" s="14">
        <f>IF(N(V493)=0,"",SUMPRODUCT(MAX((Kontakte!$B$6:$B$1505=T493)*Kontakte!$A$6:$A$1505)))</f>
        <v/>
      </c>
      <c r="X493" s="12">
        <f>IF(T493="","",IF(COUNTIF(T$7:T$506,T493)&gt;1,"doppelt angelegt?",IF(L493="","",IF(ISERROR(FIND(".",L493,FIND("@",L493)+2)),"E-Mail prüfen",""))))</f>
        <v/>
      </c>
    </row>
    <row r="494">
      <c r="A494" s="8" t="n"/>
      <c r="B494" s="9" t="n"/>
      <c r="C494" s="10" t="n"/>
      <c r="D494" s="9" t="n"/>
      <c r="E494" s="9" t="n"/>
      <c r="F494" s="9" t="n"/>
      <c r="G494" s="10" t="n"/>
      <c r="H494" s="9" t="n"/>
      <c r="I494" s="9" t="n"/>
      <c r="J494" s="9" t="n"/>
      <c r="K494" s="9" t="n"/>
      <c r="L494" s="9" t="n"/>
      <c r="M494" s="9" t="n"/>
      <c r="N494" s="9" t="n"/>
      <c r="O494" s="9" t="n"/>
      <c r="P494" s="11" t="n"/>
      <c r="Q494" s="8" t="n"/>
      <c r="R494" s="9" t="n"/>
      <c r="S494" s="9" t="n"/>
      <c r="T494" s="12">
        <f>IF(OR(B494&lt;&gt;"",E494&lt;&gt;""),IF(B494&lt;&gt;"",B494&amp;IF(E494&lt;&gt;""," ("&amp;TRIM(D494&amp;" "&amp;E494)&amp;")",""),TRIM(D494&amp;" "&amp;E494)),"")</f>
        <v/>
      </c>
      <c r="U494" s="12">
        <f>IF(NOT(OR(B494&lt;&gt;"",E494&lt;&gt;"")),"",IF(E494="","Sehr geehrte Damen und Herren,",IF(C494="Frau","Sehr geehrte Frau "&amp;E494&amp;",",IF(C494="Herr","Sehr geehrter Herr "&amp;E494&amp;",","Guten Tag "&amp;TRIM(D494&amp;" "&amp;E494)&amp;","))))</f>
        <v/>
      </c>
      <c r="V494" s="13">
        <f>IF(T494="","",COUNTIF(Kontakte!$B$6:$B$1505,T494))</f>
        <v/>
      </c>
      <c r="W494" s="14">
        <f>IF(N(V494)=0,"",SUMPRODUCT(MAX((Kontakte!$B$6:$B$1505=T494)*Kontakte!$A$6:$A$1505)))</f>
        <v/>
      </c>
      <c r="X494" s="12">
        <f>IF(T494="","",IF(COUNTIF(T$7:T$506,T494)&gt;1,"doppelt angelegt?",IF(L494="","",IF(ISERROR(FIND(".",L494,FIND("@",L494)+2)),"E-Mail prüfen",""))))</f>
        <v/>
      </c>
    </row>
    <row r="495">
      <c r="A495" s="8" t="n"/>
      <c r="B495" s="9" t="n"/>
      <c r="C495" s="10" t="n"/>
      <c r="D495" s="9" t="n"/>
      <c r="E495" s="9" t="n"/>
      <c r="F495" s="9" t="n"/>
      <c r="G495" s="10" t="n"/>
      <c r="H495" s="9" t="n"/>
      <c r="I495" s="9" t="n"/>
      <c r="J495" s="9" t="n"/>
      <c r="K495" s="9" t="n"/>
      <c r="L495" s="9" t="n"/>
      <c r="M495" s="9" t="n"/>
      <c r="N495" s="9" t="n"/>
      <c r="O495" s="9" t="n"/>
      <c r="P495" s="11" t="n"/>
      <c r="Q495" s="8" t="n"/>
      <c r="R495" s="9" t="n"/>
      <c r="S495" s="9" t="n"/>
      <c r="T495" s="12">
        <f>IF(OR(B495&lt;&gt;"",E495&lt;&gt;""),IF(B495&lt;&gt;"",B495&amp;IF(E495&lt;&gt;""," ("&amp;TRIM(D495&amp;" "&amp;E495)&amp;")",""),TRIM(D495&amp;" "&amp;E495)),"")</f>
        <v/>
      </c>
      <c r="U495" s="12">
        <f>IF(NOT(OR(B495&lt;&gt;"",E495&lt;&gt;"")),"",IF(E495="","Sehr geehrte Damen und Herren,",IF(C495="Frau","Sehr geehrte Frau "&amp;E495&amp;",",IF(C495="Herr","Sehr geehrter Herr "&amp;E495&amp;",","Guten Tag "&amp;TRIM(D495&amp;" "&amp;E495)&amp;","))))</f>
        <v/>
      </c>
      <c r="V495" s="13">
        <f>IF(T495="","",COUNTIF(Kontakte!$B$6:$B$1505,T495))</f>
        <v/>
      </c>
      <c r="W495" s="14">
        <f>IF(N(V495)=0,"",SUMPRODUCT(MAX((Kontakte!$B$6:$B$1505=T495)*Kontakte!$A$6:$A$1505)))</f>
        <v/>
      </c>
      <c r="X495" s="12">
        <f>IF(T495="","",IF(COUNTIF(T$7:T$506,T495)&gt;1,"doppelt angelegt?",IF(L495="","",IF(ISERROR(FIND(".",L495,FIND("@",L495)+2)),"E-Mail prüfen",""))))</f>
        <v/>
      </c>
    </row>
    <row r="496">
      <c r="A496" s="8" t="n"/>
      <c r="B496" s="9" t="n"/>
      <c r="C496" s="10" t="n"/>
      <c r="D496" s="9" t="n"/>
      <c r="E496" s="9" t="n"/>
      <c r="F496" s="9" t="n"/>
      <c r="G496" s="10" t="n"/>
      <c r="H496" s="9" t="n"/>
      <c r="I496" s="9" t="n"/>
      <c r="J496" s="9" t="n"/>
      <c r="K496" s="9" t="n"/>
      <c r="L496" s="9" t="n"/>
      <c r="M496" s="9" t="n"/>
      <c r="N496" s="9" t="n"/>
      <c r="O496" s="9" t="n"/>
      <c r="P496" s="11" t="n"/>
      <c r="Q496" s="8" t="n"/>
      <c r="R496" s="9" t="n"/>
      <c r="S496" s="9" t="n"/>
      <c r="T496" s="12">
        <f>IF(OR(B496&lt;&gt;"",E496&lt;&gt;""),IF(B496&lt;&gt;"",B496&amp;IF(E496&lt;&gt;""," ("&amp;TRIM(D496&amp;" "&amp;E496)&amp;")",""),TRIM(D496&amp;" "&amp;E496)),"")</f>
        <v/>
      </c>
      <c r="U496" s="12">
        <f>IF(NOT(OR(B496&lt;&gt;"",E496&lt;&gt;"")),"",IF(E496="","Sehr geehrte Damen und Herren,",IF(C496="Frau","Sehr geehrte Frau "&amp;E496&amp;",",IF(C496="Herr","Sehr geehrter Herr "&amp;E496&amp;",","Guten Tag "&amp;TRIM(D496&amp;" "&amp;E496)&amp;","))))</f>
        <v/>
      </c>
      <c r="V496" s="13">
        <f>IF(T496="","",COUNTIF(Kontakte!$B$6:$B$1505,T496))</f>
        <v/>
      </c>
      <c r="W496" s="14">
        <f>IF(N(V496)=0,"",SUMPRODUCT(MAX((Kontakte!$B$6:$B$1505=T496)*Kontakte!$A$6:$A$1505)))</f>
        <v/>
      </c>
      <c r="X496" s="12">
        <f>IF(T496="","",IF(COUNTIF(T$7:T$506,T496)&gt;1,"doppelt angelegt?",IF(L496="","",IF(ISERROR(FIND(".",L496,FIND("@",L496)+2)),"E-Mail prüfen",""))))</f>
        <v/>
      </c>
    </row>
    <row r="497">
      <c r="A497" s="8" t="n"/>
      <c r="B497" s="9" t="n"/>
      <c r="C497" s="10" t="n"/>
      <c r="D497" s="9" t="n"/>
      <c r="E497" s="9" t="n"/>
      <c r="F497" s="9" t="n"/>
      <c r="G497" s="10" t="n"/>
      <c r="H497" s="9" t="n"/>
      <c r="I497" s="9" t="n"/>
      <c r="J497" s="9" t="n"/>
      <c r="K497" s="9" t="n"/>
      <c r="L497" s="9" t="n"/>
      <c r="M497" s="9" t="n"/>
      <c r="N497" s="9" t="n"/>
      <c r="O497" s="9" t="n"/>
      <c r="P497" s="11" t="n"/>
      <c r="Q497" s="8" t="n"/>
      <c r="R497" s="9" t="n"/>
      <c r="S497" s="9" t="n"/>
      <c r="T497" s="12">
        <f>IF(OR(B497&lt;&gt;"",E497&lt;&gt;""),IF(B497&lt;&gt;"",B497&amp;IF(E497&lt;&gt;""," ("&amp;TRIM(D497&amp;" "&amp;E497)&amp;")",""),TRIM(D497&amp;" "&amp;E497)),"")</f>
        <v/>
      </c>
      <c r="U497" s="12">
        <f>IF(NOT(OR(B497&lt;&gt;"",E497&lt;&gt;"")),"",IF(E497="","Sehr geehrte Damen und Herren,",IF(C497="Frau","Sehr geehrte Frau "&amp;E497&amp;",",IF(C497="Herr","Sehr geehrter Herr "&amp;E497&amp;",","Guten Tag "&amp;TRIM(D497&amp;" "&amp;E497)&amp;","))))</f>
        <v/>
      </c>
      <c r="V497" s="13">
        <f>IF(T497="","",COUNTIF(Kontakte!$B$6:$B$1505,T497))</f>
        <v/>
      </c>
      <c r="W497" s="14">
        <f>IF(N(V497)=0,"",SUMPRODUCT(MAX((Kontakte!$B$6:$B$1505=T497)*Kontakte!$A$6:$A$1505)))</f>
        <v/>
      </c>
      <c r="X497" s="12">
        <f>IF(T497="","",IF(COUNTIF(T$7:T$506,T497)&gt;1,"doppelt angelegt?",IF(L497="","",IF(ISERROR(FIND(".",L497,FIND("@",L497)+2)),"E-Mail prüfen",""))))</f>
        <v/>
      </c>
    </row>
    <row r="498">
      <c r="A498" s="8" t="n"/>
      <c r="B498" s="9" t="n"/>
      <c r="C498" s="10" t="n"/>
      <c r="D498" s="9" t="n"/>
      <c r="E498" s="9" t="n"/>
      <c r="F498" s="9" t="n"/>
      <c r="G498" s="10" t="n"/>
      <c r="H498" s="9" t="n"/>
      <c r="I498" s="9" t="n"/>
      <c r="J498" s="9" t="n"/>
      <c r="K498" s="9" t="n"/>
      <c r="L498" s="9" t="n"/>
      <c r="M498" s="9" t="n"/>
      <c r="N498" s="9" t="n"/>
      <c r="O498" s="9" t="n"/>
      <c r="P498" s="11" t="n"/>
      <c r="Q498" s="8" t="n"/>
      <c r="R498" s="9" t="n"/>
      <c r="S498" s="9" t="n"/>
      <c r="T498" s="12">
        <f>IF(OR(B498&lt;&gt;"",E498&lt;&gt;""),IF(B498&lt;&gt;"",B498&amp;IF(E498&lt;&gt;""," ("&amp;TRIM(D498&amp;" "&amp;E498)&amp;")",""),TRIM(D498&amp;" "&amp;E498)),"")</f>
        <v/>
      </c>
      <c r="U498" s="12">
        <f>IF(NOT(OR(B498&lt;&gt;"",E498&lt;&gt;"")),"",IF(E498="","Sehr geehrte Damen und Herren,",IF(C498="Frau","Sehr geehrte Frau "&amp;E498&amp;",",IF(C498="Herr","Sehr geehrter Herr "&amp;E498&amp;",","Guten Tag "&amp;TRIM(D498&amp;" "&amp;E498)&amp;","))))</f>
        <v/>
      </c>
      <c r="V498" s="13">
        <f>IF(T498="","",COUNTIF(Kontakte!$B$6:$B$1505,T498))</f>
        <v/>
      </c>
      <c r="W498" s="14">
        <f>IF(N(V498)=0,"",SUMPRODUCT(MAX((Kontakte!$B$6:$B$1505=T498)*Kontakte!$A$6:$A$1505)))</f>
        <v/>
      </c>
      <c r="X498" s="12">
        <f>IF(T498="","",IF(COUNTIF(T$7:T$506,T498)&gt;1,"doppelt angelegt?",IF(L498="","",IF(ISERROR(FIND(".",L498,FIND("@",L498)+2)),"E-Mail prüfen",""))))</f>
        <v/>
      </c>
    </row>
    <row r="499">
      <c r="A499" s="8" t="n"/>
      <c r="B499" s="9" t="n"/>
      <c r="C499" s="10" t="n"/>
      <c r="D499" s="9" t="n"/>
      <c r="E499" s="9" t="n"/>
      <c r="F499" s="9" t="n"/>
      <c r="G499" s="10" t="n"/>
      <c r="H499" s="9" t="n"/>
      <c r="I499" s="9" t="n"/>
      <c r="J499" s="9" t="n"/>
      <c r="K499" s="9" t="n"/>
      <c r="L499" s="9" t="n"/>
      <c r="M499" s="9" t="n"/>
      <c r="N499" s="9" t="n"/>
      <c r="O499" s="9" t="n"/>
      <c r="P499" s="11" t="n"/>
      <c r="Q499" s="8" t="n"/>
      <c r="R499" s="9" t="n"/>
      <c r="S499" s="9" t="n"/>
      <c r="T499" s="12">
        <f>IF(OR(B499&lt;&gt;"",E499&lt;&gt;""),IF(B499&lt;&gt;"",B499&amp;IF(E499&lt;&gt;""," ("&amp;TRIM(D499&amp;" "&amp;E499)&amp;")",""),TRIM(D499&amp;" "&amp;E499)),"")</f>
        <v/>
      </c>
      <c r="U499" s="12">
        <f>IF(NOT(OR(B499&lt;&gt;"",E499&lt;&gt;"")),"",IF(E499="","Sehr geehrte Damen und Herren,",IF(C499="Frau","Sehr geehrte Frau "&amp;E499&amp;",",IF(C499="Herr","Sehr geehrter Herr "&amp;E499&amp;",","Guten Tag "&amp;TRIM(D499&amp;" "&amp;E499)&amp;","))))</f>
        <v/>
      </c>
      <c r="V499" s="13">
        <f>IF(T499="","",COUNTIF(Kontakte!$B$6:$B$1505,T499))</f>
        <v/>
      </c>
      <c r="W499" s="14">
        <f>IF(N(V499)=0,"",SUMPRODUCT(MAX((Kontakte!$B$6:$B$1505=T499)*Kontakte!$A$6:$A$1505)))</f>
        <v/>
      </c>
      <c r="X499" s="12">
        <f>IF(T499="","",IF(COUNTIF(T$7:T$506,T499)&gt;1,"doppelt angelegt?",IF(L499="","",IF(ISERROR(FIND(".",L499,FIND("@",L499)+2)),"E-Mail prüfen",""))))</f>
        <v/>
      </c>
    </row>
    <row r="500">
      <c r="A500" s="8" t="n"/>
      <c r="B500" s="9" t="n"/>
      <c r="C500" s="10" t="n"/>
      <c r="D500" s="9" t="n"/>
      <c r="E500" s="9" t="n"/>
      <c r="F500" s="9" t="n"/>
      <c r="G500" s="10" t="n"/>
      <c r="H500" s="9" t="n"/>
      <c r="I500" s="9" t="n"/>
      <c r="J500" s="9" t="n"/>
      <c r="K500" s="9" t="n"/>
      <c r="L500" s="9" t="n"/>
      <c r="M500" s="9" t="n"/>
      <c r="N500" s="9" t="n"/>
      <c r="O500" s="9" t="n"/>
      <c r="P500" s="11" t="n"/>
      <c r="Q500" s="8" t="n"/>
      <c r="R500" s="9" t="n"/>
      <c r="S500" s="9" t="n"/>
      <c r="T500" s="12">
        <f>IF(OR(B500&lt;&gt;"",E500&lt;&gt;""),IF(B500&lt;&gt;"",B500&amp;IF(E500&lt;&gt;""," ("&amp;TRIM(D500&amp;" "&amp;E500)&amp;")",""),TRIM(D500&amp;" "&amp;E500)),"")</f>
        <v/>
      </c>
      <c r="U500" s="12">
        <f>IF(NOT(OR(B500&lt;&gt;"",E500&lt;&gt;"")),"",IF(E500="","Sehr geehrte Damen und Herren,",IF(C500="Frau","Sehr geehrte Frau "&amp;E500&amp;",",IF(C500="Herr","Sehr geehrter Herr "&amp;E500&amp;",","Guten Tag "&amp;TRIM(D500&amp;" "&amp;E500)&amp;","))))</f>
        <v/>
      </c>
      <c r="V500" s="13">
        <f>IF(T500="","",COUNTIF(Kontakte!$B$6:$B$1505,T500))</f>
        <v/>
      </c>
      <c r="W500" s="14">
        <f>IF(N(V500)=0,"",SUMPRODUCT(MAX((Kontakte!$B$6:$B$1505=T500)*Kontakte!$A$6:$A$1505)))</f>
        <v/>
      </c>
      <c r="X500" s="12">
        <f>IF(T500="","",IF(COUNTIF(T$7:T$506,T500)&gt;1,"doppelt angelegt?",IF(L500="","",IF(ISERROR(FIND(".",L500,FIND("@",L500)+2)),"E-Mail prüfen",""))))</f>
        <v/>
      </c>
    </row>
    <row r="501">
      <c r="A501" s="8" t="n"/>
      <c r="B501" s="9" t="n"/>
      <c r="C501" s="10" t="n"/>
      <c r="D501" s="9" t="n"/>
      <c r="E501" s="9" t="n"/>
      <c r="F501" s="9" t="n"/>
      <c r="G501" s="10" t="n"/>
      <c r="H501" s="9" t="n"/>
      <c r="I501" s="9" t="n"/>
      <c r="J501" s="9" t="n"/>
      <c r="K501" s="9" t="n"/>
      <c r="L501" s="9" t="n"/>
      <c r="M501" s="9" t="n"/>
      <c r="N501" s="9" t="n"/>
      <c r="O501" s="9" t="n"/>
      <c r="P501" s="11" t="n"/>
      <c r="Q501" s="8" t="n"/>
      <c r="R501" s="9" t="n"/>
      <c r="S501" s="9" t="n"/>
      <c r="T501" s="12">
        <f>IF(OR(B501&lt;&gt;"",E501&lt;&gt;""),IF(B501&lt;&gt;"",B501&amp;IF(E501&lt;&gt;""," ("&amp;TRIM(D501&amp;" "&amp;E501)&amp;")",""),TRIM(D501&amp;" "&amp;E501)),"")</f>
        <v/>
      </c>
      <c r="U501" s="12">
        <f>IF(NOT(OR(B501&lt;&gt;"",E501&lt;&gt;"")),"",IF(E501="","Sehr geehrte Damen und Herren,",IF(C501="Frau","Sehr geehrte Frau "&amp;E501&amp;",",IF(C501="Herr","Sehr geehrter Herr "&amp;E501&amp;",","Guten Tag "&amp;TRIM(D501&amp;" "&amp;E501)&amp;","))))</f>
        <v/>
      </c>
      <c r="V501" s="13">
        <f>IF(T501="","",COUNTIF(Kontakte!$B$6:$B$1505,T501))</f>
        <v/>
      </c>
      <c r="W501" s="14">
        <f>IF(N(V501)=0,"",SUMPRODUCT(MAX((Kontakte!$B$6:$B$1505=T501)*Kontakte!$A$6:$A$1505)))</f>
        <v/>
      </c>
      <c r="X501" s="12">
        <f>IF(T501="","",IF(COUNTIF(T$7:T$506,T501)&gt;1,"doppelt angelegt?",IF(L501="","",IF(ISERROR(FIND(".",L501,FIND("@",L501)+2)),"E-Mail prüfen",""))))</f>
        <v/>
      </c>
    </row>
    <row r="502">
      <c r="A502" s="8" t="n"/>
      <c r="B502" s="9" t="n"/>
      <c r="C502" s="10" t="n"/>
      <c r="D502" s="9" t="n"/>
      <c r="E502" s="9" t="n"/>
      <c r="F502" s="9" t="n"/>
      <c r="G502" s="10" t="n"/>
      <c r="H502" s="9" t="n"/>
      <c r="I502" s="9" t="n"/>
      <c r="J502" s="9" t="n"/>
      <c r="K502" s="9" t="n"/>
      <c r="L502" s="9" t="n"/>
      <c r="M502" s="9" t="n"/>
      <c r="N502" s="9" t="n"/>
      <c r="O502" s="9" t="n"/>
      <c r="P502" s="11" t="n"/>
      <c r="Q502" s="8" t="n"/>
      <c r="R502" s="9" t="n"/>
      <c r="S502" s="9" t="n"/>
      <c r="T502" s="12">
        <f>IF(OR(B502&lt;&gt;"",E502&lt;&gt;""),IF(B502&lt;&gt;"",B502&amp;IF(E502&lt;&gt;""," ("&amp;TRIM(D502&amp;" "&amp;E502)&amp;")",""),TRIM(D502&amp;" "&amp;E502)),"")</f>
        <v/>
      </c>
      <c r="U502" s="12">
        <f>IF(NOT(OR(B502&lt;&gt;"",E502&lt;&gt;"")),"",IF(E502="","Sehr geehrte Damen und Herren,",IF(C502="Frau","Sehr geehrte Frau "&amp;E502&amp;",",IF(C502="Herr","Sehr geehrter Herr "&amp;E502&amp;",","Guten Tag "&amp;TRIM(D502&amp;" "&amp;E502)&amp;","))))</f>
        <v/>
      </c>
      <c r="V502" s="13">
        <f>IF(T502="","",COUNTIF(Kontakte!$B$6:$B$1505,T502))</f>
        <v/>
      </c>
      <c r="W502" s="14">
        <f>IF(N(V502)=0,"",SUMPRODUCT(MAX((Kontakte!$B$6:$B$1505=T502)*Kontakte!$A$6:$A$1505)))</f>
        <v/>
      </c>
      <c r="X502" s="12">
        <f>IF(T502="","",IF(COUNTIF(T$7:T$506,T502)&gt;1,"doppelt angelegt?",IF(L502="","",IF(ISERROR(FIND(".",L502,FIND("@",L502)+2)),"E-Mail prüfen",""))))</f>
        <v/>
      </c>
    </row>
    <row r="503">
      <c r="A503" s="8" t="n"/>
      <c r="B503" s="9" t="n"/>
      <c r="C503" s="10" t="n"/>
      <c r="D503" s="9" t="n"/>
      <c r="E503" s="9" t="n"/>
      <c r="F503" s="9" t="n"/>
      <c r="G503" s="10" t="n"/>
      <c r="H503" s="9" t="n"/>
      <c r="I503" s="9" t="n"/>
      <c r="J503" s="9" t="n"/>
      <c r="K503" s="9" t="n"/>
      <c r="L503" s="9" t="n"/>
      <c r="M503" s="9" t="n"/>
      <c r="N503" s="9" t="n"/>
      <c r="O503" s="9" t="n"/>
      <c r="P503" s="11" t="n"/>
      <c r="Q503" s="8" t="n"/>
      <c r="R503" s="9" t="n"/>
      <c r="S503" s="9" t="n"/>
      <c r="T503" s="12">
        <f>IF(OR(B503&lt;&gt;"",E503&lt;&gt;""),IF(B503&lt;&gt;"",B503&amp;IF(E503&lt;&gt;""," ("&amp;TRIM(D503&amp;" "&amp;E503)&amp;")",""),TRIM(D503&amp;" "&amp;E503)),"")</f>
        <v/>
      </c>
      <c r="U503" s="12">
        <f>IF(NOT(OR(B503&lt;&gt;"",E503&lt;&gt;"")),"",IF(E503="","Sehr geehrte Damen und Herren,",IF(C503="Frau","Sehr geehrte Frau "&amp;E503&amp;",",IF(C503="Herr","Sehr geehrter Herr "&amp;E503&amp;",","Guten Tag "&amp;TRIM(D503&amp;" "&amp;E503)&amp;","))))</f>
        <v/>
      </c>
      <c r="V503" s="13">
        <f>IF(T503="","",COUNTIF(Kontakte!$B$6:$B$1505,T503))</f>
        <v/>
      </c>
      <c r="W503" s="14">
        <f>IF(N(V503)=0,"",SUMPRODUCT(MAX((Kontakte!$B$6:$B$1505=T503)*Kontakte!$A$6:$A$1505)))</f>
        <v/>
      </c>
      <c r="X503" s="12">
        <f>IF(T503="","",IF(COUNTIF(T$7:T$506,T503)&gt;1,"doppelt angelegt?",IF(L503="","",IF(ISERROR(FIND(".",L503,FIND("@",L503)+2)),"E-Mail prüfen",""))))</f>
        <v/>
      </c>
    </row>
    <row r="504">
      <c r="A504" s="8" t="n"/>
      <c r="B504" s="9" t="n"/>
      <c r="C504" s="10" t="n"/>
      <c r="D504" s="9" t="n"/>
      <c r="E504" s="9" t="n"/>
      <c r="F504" s="9" t="n"/>
      <c r="G504" s="10" t="n"/>
      <c r="H504" s="9" t="n"/>
      <c r="I504" s="9" t="n"/>
      <c r="J504" s="9" t="n"/>
      <c r="K504" s="9" t="n"/>
      <c r="L504" s="9" t="n"/>
      <c r="M504" s="9" t="n"/>
      <c r="N504" s="9" t="n"/>
      <c r="O504" s="9" t="n"/>
      <c r="P504" s="11" t="n"/>
      <c r="Q504" s="8" t="n"/>
      <c r="R504" s="9" t="n"/>
      <c r="S504" s="9" t="n"/>
      <c r="T504" s="12">
        <f>IF(OR(B504&lt;&gt;"",E504&lt;&gt;""),IF(B504&lt;&gt;"",B504&amp;IF(E504&lt;&gt;""," ("&amp;TRIM(D504&amp;" "&amp;E504)&amp;")",""),TRIM(D504&amp;" "&amp;E504)),"")</f>
        <v/>
      </c>
      <c r="U504" s="12">
        <f>IF(NOT(OR(B504&lt;&gt;"",E504&lt;&gt;"")),"",IF(E504="","Sehr geehrte Damen und Herren,",IF(C504="Frau","Sehr geehrte Frau "&amp;E504&amp;",",IF(C504="Herr","Sehr geehrter Herr "&amp;E504&amp;",","Guten Tag "&amp;TRIM(D504&amp;" "&amp;E504)&amp;","))))</f>
        <v/>
      </c>
      <c r="V504" s="13">
        <f>IF(T504="","",COUNTIF(Kontakte!$B$6:$B$1505,T504))</f>
        <v/>
      </c>
      <c r="W504" s="14">
        <f>IF(N(V504)=0,"",SUMPRODUCT(MAX((Kontakte!$B$6:$B$1505=T504)*Kontakte!$A$6:$A$1505)))</f>
        <v/>
      </c>
      <c r="X504" s="12">
        <f>IF(T504="","",IF(COUNTIF(T$7:T$506,T504)&gt;1,"doppelt angelegt?",IF(L504="","",IF(ISERROR(FIND(".",L504,FIND("@",L504)+2)),"E-Mail prüfen",""))))</f>
        <v/>
      </c>
    </row>
    <row r="505">
      <c r="A505" s="8" t="n"/>
      <c r="B505" s="9" t="n"/>
      <c r="C505" s="10" t="n"/>
      <c r="D505" s="9" t="n"/>
      <c r="E505" s="9" t="n"/>
      <c r="F505" s="9" t="n"/>
      <c r="G505" s="10" t="n"/>
      <c r="H505" s="9" t="n"/>
      <c r="I505" s="9" t="n"/>
      <c r="J505" s="9" t="n"/>
      <c r="K505" s="9" t="n"/>
      <c r="L505" s="9" t="n"/>
      <c r="M505" s="9" t="n"/>
      <c r="N505" s="9" t="n"/>
      <c r="O505" s="9" t="n"/>
      <c r="P505" s="11" t="n"/>
      <c r="Q505" s="8" t="n"/>
      <c r="R505" s="9" t="n"/>
      <c r="S505" s="9" t="n"/>
      <c r="T505" s="12">
        <f>IF(OR(B505&lt;&gt;"",E505&lt;&gt;""),IF(B505&lt;&gt;"",B505&amp;IF(E505&lt;&gt;""," ("&amp;TRIM(D505&amp;" "&amp;E505)&amp;")",""),TRIM(D505&amp;" "&amp;E505)),"")</f>
        <v/>
      </c>
      <c r="U505" s="12">
        <f>IF(NOT(OR(B505&lt;&gt;"",E505&lt;&gt;"")),"",IF(E505="","Sehr geehrte Damen und Herren,",IF(C505="Frau","Sehr geehrte Frau "&amp;E505&amp;",",IF(C505="Herr","Sehr geehrter Herr "&amp;E505&amp;",","Guten Tag "&amp;TRIM(D505&amp;" "&amp;E505)&amp;","))))</f>
        <v/>
      </c>
      <c r="V505" s="13">
        <f>IF(T505="","",COUNTIF(Kontakte!$B$6:$B$1505,T505))</f>
        <v/>
      </c>
      <c r="W505" s="14">
        <f>IF(N(V505)=0,"",SUMPRODUCT(MAX((Kontakte!$B$6:$B$1505=T505)*Kontakte!$A$6:$A$1505)))</f>
        <v/>
      </c>
      <c r="X505" s="12">
        <f>IF(T505="","",IF(COUNTIF(T$7:T$506,T505)&gt;1,"doppelt angelegt?",IF(L505="","",IF(ISERROR(FIND(".",L505,FIND("@",L505)+2)),"E-Mail prüfen",""))))</f>
        <v/>
      </c>
    </row>
    <row r="506">
      <c r="A506" s="8" t="n"/>
      <c r="B506" s="9" t="n"/>
      <c r="C506" s="10" t="n"/>
      <c r="D506" s="9" t="n"/>
      <c r="E506" s="9" t="n"/>
      <c r="F506" s="9" t="n"/>
      <c r="G506" s="10" t="n"/>
      <c r="H506" s="9" t="n"/>
      <c r="I506" s="9" t="n"/>
      <c r="J506" s="9" t="n"/>
      <c r="K506" s="9" t="n"/>
      <c r="L506" s="9" t="n"/>
      <c r="M506" s="9" t="n"/>
      <c r="N506" s="9" t="n"/>
      <c r="O506" s="9" t="n"/>
      <c r="P506" s="11" t="n"/>
      <c r="Q506" s="8" t="n"/>
      <c r="R506" s="9" t="n"/>
      <c r="S506" s="9" t="n"/>
      <c r="T506" s="12">
        <f>IF(OR(B506&lt;&gt;"",E506&lt;&gt;""),IF(B506&lt;&gt;"",B506&amp;IF(E506&lt;&gt;""," ("&amp;TRIM(D506&amp;" "&amp;E506)&amp;")",""),TRIM(D506&amp;" "&amp;E506)),"")</f>
        <v/>
      </c>
      <c r="U506" s="12">
        <f>IF(NOT(OR(B506&lt;&gt;"",E506&lt;&gt;"")),"",IF(E506="","Sehr geehrte Damen und Herren,",IF(C506="Frau","Sehr geehrte Frau "&amp;E506&amp;",",IF(C506="Herr","Sehr geehrter Herr "&amp;E506&amp;",","Guten Tag "&amp;TRIM(D506&amp;" "&amp;E506)&amp;","))))</f>
        <v/>
      </c>
      <c r="V506" s="13">
        <f>IF(T506="","",COUNTIF(Kontakte!$B$6:$B$1505,T506))</f>
        <v/>
      </c>
      <c r="W506" s="14">
        <f>IF(N(V506)=0,"",SUMPRODUCT(MAX((Kontakte!$B$6:$B$1505=T506)*Kontakte!$A$6:$A$1505)))</f>
        <v/>
      </c>
      <c r="X506" s="12">
        <f>IF(T506="","",IF(COUNTIF(T$7:T$506,T506)&gt;1,"doppelt angelegt?",IF(L506="","",IF(ISERROR(FIND(".",L506,FIND("@",L506)+2)),"E-Mail prüfen",""))))</f>
        <v/>
      </c>
    </row>
  </sheetData>
  <autoFilter ref="A6:X506"/>
  <conditionalFormatting sqref="X7:X506">
    <cfRule type="expression" priority="1" dxfId="0">
      <formula>X7&lt;&gt;""</formula>
    </cfRule>
  </conditionalFormatting>
  <conditionalFormatting sqref="A7:A506">
    <cfRule type="expression" priority="2" dxfId="1">
      <formula>AND(A7&lt;&gt;"",COUNTIF($A$7:$A$506,A7)&gt;1)</formula>
    </cfRule>
  </conditionalFormatting>
  <dataValidations count="4">
    <dataValidation sqref="C7:C506" showDropDown="0" showInputMessage="0" showErrorMessage="0" allowBlank="1" type="list">
      <formula1>"Frau,Herr"</formula1>
    </dataValidation>
    <dataValidation sqref="N7:N506" showDropDown="0" showInputMessage="0" showErrorMessage="0" allowBlank="1" type="list">
      <formula1>Einstellungen!$A$8:$A$27</formula1>
    </dataValidation>
    <dataValidation sqref="P7:P506" showDropDown="0" showInputMessage="0" showErrorMessage="0" allowBlank="1" errorTitle="Datum" error="Bitte ein Datum eingeben, z. B. 15.01.2026." type="date" operator="between">
      <formula1>DATE(1950,1,1)</formula1>
      <formula2>DATE(2100,12,31)</formula2>
    </dataValidation>
    <dataValidation sqref="A7:A506" showDropDown="0" showInputMessage="0" showErrorMessage="0" allowBlank="1" errorTitle="Kundennummer" error="Bitte eine ganze Zahl eingeben, die nächste freie steht oben in der Leiste." type="whole" operator="between">
      <formula1>1</formula1>
      <formula2>999999999</formula2>
    </dataValidation>
  </dataValidations>
  <pageMargins left="0.75" right="0.75" top="1" bottom="1" header="0.5" footer="0.5"/>
  <pageSetup orientation="landscape" paperSize="9" fitToHeight="0" fitToWidth="1"/>
  <legacyDrawing xmlns:r="http://schemas.openxmlformats.org/officeDocument/2006/relationships" r:id="anysvml"/>
</worksheet>
</file>

<file path=xl/worksheets/sheet2.xml><?xml version="1.0" encoding="utf-8"?>
<worksheet xmlns="http://schemas.openxmlformats.org/spreadsheetml/2006/main">
  <sheetPr>
    <tabColor rgb="00FFC000"/>
    <outlinePr summaryBelow="1" summaryRight="1"/>
    <pageSetUpPr/>
  </sheetPr>
  <dimension ref="A1:E27"/>
  <sheetViews>
    <sheetView showGridLines="0" workbookViewId="0">
      <selection activeCell="A1" sqref="A1"/>
    </sheetView>
  </sheetViews>
  <sheetFormatPr baseColWidth="8" defaultRowHeight="15"/>
  <cols>
    <col width="28" customWidth="1" min="1" max="1"/>
    <col width="4" customWidth="1" min="2" max="2"/>
    <col width="28" customWidth="1" min="3" max="3"/>
    <col width="4" customWidth="1" min="4" max="4"/>
    <col width="64" customWidth="1" min="5" max="5"/>
  </cols>
  <sheetData>
    <row r="1" ht="30" customHeight="1">
      <c r="A1" s="1" t="inlineStr">
        <is>
          <t>Einstellungen</t>
        </is>
      </c>
      <c r="B1" s="2" t="n"/>
      <c r="C1" s="2" t="n"/>
      <c r="D1" s="2" t="n"/>
      <c r="E1" s="2" t="n"/>
    </row>
    <row r="2" ht="18" customHeight="1">
      <c r="A2" s="3" t="inlineStr">
        <is>
          <t>Listen für die Auswahl in Kunden und Kontakten · frei erweiterbar</t>
        </is>
      </c>
      <c r="B2" s="2" t="n"/>
      <c r="C2" s="2" t="n"/>
      <c r="D2" s="2" t="n"/>
      <c r="E2" s="2" t="n"/>
    </row>
    <row r="4">
      <c r="E4" s="15" t="inlineStr">
        <is>
          <t>So passt du die Listen an</t>
        </is>
      </c>
    </row>
    <row r="5">
      <c r="E5" s="16" t="inlineStr">
        <is>
          <t>Einträge überschreiben oder unten ergänzen, bis zu 20 je Liste.</t>
        </is>
      </c>
    </row>
    <row r="6">
      <c r="E6" s="16" t="inlineStr">
        <is>
          <t>Auswahl und Auswertung übernehmen jede Änderung von selbst.</t>
        </is>
      </c>
    </row>
    <row r="7" ht="22" customHeight="1">
      <c r="A7" s="7" t="inlineStr">
        <is>
          <t>Kategorien</t>
        </is>
      </c>
      <c r="C7" s="7" t="inlineStr">
        <is>
          <t>Kontaktarten</t>
        </is>
      </c>
    </row>
    <row r="8">
      <c r="A8" s="17" t="inlineStr">
        <is>
          <t>Interessent</t>
        </is>
      </c>
      <c r="C8" s="17" t="inlineStr">
        <is>
          <t>Telefonat</t>
        </is>
      </c>
    </row>
    <row r="9">
      <c r="A9" s="17" t="inlineStr">
        <is>
          <t>Kunde</t>
        </is>
      </c>
      <c r="C9" s="17" t="inlineStr">
        <is>
          <t>E-Mail</t>
        </is>
      </c>
    </row>
    <row r="10">
      <c r="A10" s="17" t="inlineStr">
        <is>
          <t>Stammkunde</t>
        </is>
      </c>
      <c r="C10" s="17" t="inlineStr">
        <is>
          <t>Termin</t>
        </is>
      </c>
    </row>
    <row r="11">
      <c r="A11" s="17" t="inlineStr">
        <is>
          <t>Ehemaliger Kunde</t>
        </is>
      </c>
      <c r="C11" s="17" t="inlineStr">
        <is>
          <t>Angebot</t>
        </is>
      </c>
    </row>
    <row r="12">
      <c r="A12" s="17" t="inlineStr">
        <is>
          <t>Partner</t>
        </is>
      </c>
      <c r="C12" s="17" t="inlineStr">
        <is>
          <t>Brief</t>
        </is>
      </c>
    </row>
    <row r="13">
      <c r="A13" s="17" t="n"/>
      <c r="C13" s="17" t="inlineStr">
        <is>
          <t>Sonstiges</t>
        </is>
      </c>
    </row>
    <row r="14">
      <c r="A14" s="17" t="n"/>
      <c r="C14" s="17" t="n"/>
    </row>
    <row r="15">
      <c r="A15" s="17" t="n"/>
      <c r="C15" s="17" t="n"/>
    </row>
    <row r="16">
      <c r="A16" s="17" t="n"/>
      <c r="C16" s="17" t="n"/>
    </row>
    <row r="17">
      <c r="A17" s="17" t="n"/>
      <c r="C17" s="17" t="n"/>
    </row>
    <row r="18">
      <c r="A18" s="17" t="n"/>
      <c r="C18" s="17" t="n"/>
    </row>
    <row r="19">
      <c r="A19" s="17" t="n"/>
      <c r="C19" s="17" t="n"/>
    </row>
    <row r="20">
      <c r="A20" s="17" t="n"/>
      <c r="C20" s="17" t="n"/>
    </row>
    <row r="21">
      <c r="A21" s="17" t="n"/>
      <c r="C21" s="17" t="n"/>
    </row>
    <row r="22">
      <c r="A22" s="17" t="n"/>
      <c r="C22" s="17" t="n"/>
    </row>
    <row r="23">
      <c r="A23" s="17" t="n"/>
      <c r="C23" s="17" t="n"/>
    </row>
    <row r="24">
      <c r="A24" s="17" t="n"/>
      <c r="C24" s="17" t="n"/>
    </row>
    <row r="25">
      <c r="A25" s="17" t="n"/>
      <c r="C25" s="17" t="n"/>
    </row>
    <row r="26">
      <c r="A26" s="17" t="n"/>
      <c r="C26" s="17" t="n"/>
    </row>
    <row r="27">
      <c r="A27" s="17" t="n"/>
      <c r="C27" s="17" t="n"/>
    </row>
  </sheetData>
  <pageMargins left="0.75" right="0.75" top="1" bottom="1" header="0.5" footer="0.5"/>
</worksheet>
</file>

<file path=xl/worksheets/sheet3.xml><?xml version="1.0" encoding="utf-8"?>
<worksheet xmlns="http://schemas.openxmlformats.org/spreadsheetml/2006/main">
  <sheetPr>
    <tabColor rgb="00002060"/>
    <outlinePr summaryBelow="1" summaryRight="1"/>
    <pageSetUpPr fitToPage="1"/>
  </sheetPr>
  <dimension ref="A1:H1505"/>
  <sheetViews>
    <sheetView showGridLines="0" workbookViewId="0">
      <pane xSplit="2" ySplit="5" topLeftCell="C6" activePane="bottomRight" state="frozen"/>
      <selection pane="topRight"/>
      <selection pane="bottomLeft"/>
      <selection pane="bottomRight" activeCell="A1" sqref="A1"/>
    </sheetView>
  </sheetViews>
  <sheetFormatPr baseColWidth="8" defaultRowHeight="15"/>
  <cols>
    <col width="11" customWidth="1" min="1" max="1"/>
    <col width="34" customWidth="1" min="2" max="2"/>
    <col width="13" customWidth="1" min="3" max="3"/>
    <col width="50" customWidth="1" min="4" max="4"/>
    <col width="8" customWidth="1" min="5" max="5"/>
    <col width="15" customWidth="1" min="6" max="6"/>
    <col width="15" customWidth="1" min="7" max="7"/>
    <col width="22" customWidth="1" min="8" max="8"/>
  </cols>
  <sheetData>
    <row r="1" ht="30" customHeight="1">
      <c r="A1" s="1" t="inlineStr">
        <is>
          <t>Kontakte</t>
        </is>
      </c>
      <c r="B1" s="2" t="n"/>
      <c r="C1" s="2" t="n"/>
      <c r="D1" s="2" t="n"/>
      <c r="E1" s="2" t="n"/>
      <c r="F1" s="2" t="n"/>
      <c r="G1" s="2" t="n"/>
      <c r="H1" s="2" t="n"/>
    </row>
    <row r="2" ht="18" customHeight="1">
      <c r="A2" s="3" t="inlineStr">
        <is>
          <t>Ein Eintrag je Telefonat, E-Mail, Termin oder Angebot · Kunde aus der Liste wählen · graue Spalten rechnen selbst</t>
        </is>
      </c>
      <c r="B2" s="2" t="n"/>
      <c r="C2" s="2" t="n"/>
      <c r="D2" s="2" t="n"/>
      <c r="E2" s="2" t="n"/>
      <c r="F2" s="2" t="n"/>
      <c r="G2" s="2" t="n"/>
      <c r="H2" s="2" t="n"/>
    </row>
    <row r="5" ht="32" customHeight="1">
      <c r="A5" s="7" t="inlineStr">
        <is>
          <t>Datum</t>
        </is>
      </c>
      <c r="B5" s="7" t="inlineStr">
        <is>
          <t>Kunde</t>
        </is>
      </c>
      <c r="C5" s="7" t="inlineStr">
        <is>
          <t>Art</t>
        </is>
      </c>
      <c r="D5" s="7" t="inlineStr">
        <is>
          <t>Worum ging es?</t>
        </is>
      </c>
      <c r="E5" s="7" t="inlineStr">
        <is>
          <t>Kd.-Nr.</t>
        </is>
      </c>
      <c r="F5" s="7" t="inlineStr">
        <is>
          <t>Telefon</t>
        </is>
      </c>
      <c r="G5" s="7" t="inlineStr">
        <is>
          <t>Kategorie</t>
        </is>
      </c>
      <c r="H5" s="7" t="inlineStr">
        <is>
          <t>Prüfhinweis</t>
        </is>
      </c>
    </row>
    <row r="6">
      <c r="A6" s="11" t="n">
        <v>46274</v>
      </c>
      <c r="B6" s="9" t="inlineStr">
        <is>
          <t>Muster Bäckerei GmbH (Anna Muster)</t>
        </is>
      </c>
      <c r="C6" s="9" t="inlineStr">
        <is>
          <t>Angebot</t>
        </is>
      </c>
      <c r="D6" s="9" t="inlineStr">
        <is>
          <t>Angebot für Bürobedarf 2027 geschickt.</t>
        </is>
      </c>
      <c r="E6" s="13">
        <f>IF(B6="","",IFERROR(IF(INDEX(Kunden!$A$7:$A$506,MATCH(B6,Kunden!$T$7:$T$506,0))="","",INDEX(Kunden!$A$7:$A$506,MATCH(B6,Kunden!$T$7:$T$506,0))),""))</f>
        <v/>
      </c>
      <c r="F6" s="12">
        <f>IF(B6="","",IFERROR(IF(INDEX(Kunden!$J$7:$J$506,MATCH(B6,Kunden!$T$7:$T$506,0))="","",INDEX(Kunden!$J$7:$J$506,MATCH(B6,Kunden!$T$7:$T$506,0))),""))</f>
        <v/>
      </c>
      <c r="G6" s="12">
        <f>IF(B6="","",IFERROR(IF(INDEX(Kunden!$N$7:$N$506,MATCH(B6,Kunden!$T$7:$T$506,0))="","",INDEX(Kunden!$N$7:$N$506,MATCH(B6,Kunden!$T$7:$T$506,0))),""))</f>
        <v/>
      </c>
      <c r="H6" s="12">
        <f>IF(B6="","",IF(ISNA(MATCH(B6,Kunden!$T$7:$T$506,0)),"nicht in der Kundenliste",IF(A6="","Datum fehlt","")))</f>
        <v/>
      </c>
    </row>
    <row r="7">
      <c r="A7" s="11" t="n">
        <v>46324</v>
      </c>
      <c r="B7" s="9" t="inlineStr">
        <is>
          <t>Muster Bäckerei GmbH (Anna Muster)</t>
        </is>
      </c>
      <c r="C7" s="9" t="inlineStr">
        <is>
          <t>Telefonat</t>
        </is>
      </c>
      <c r="D7" s="9" t="inlineStr">
        <is>
          <t>Angebot angenommen, Lieferung ab Januar.</t>
        </is>
      </c>
      <c r="E7" s="13">
        <f>IF(B7="","",IFERROR(IF(INDEX(Kunden!$A$7:$A$506,MATCH(B7,Kunden!$T$7:$T$506,0))="","",INDEX(Kunden!$A$7:$A$506,MATCH(B7,Kunden!$T$7:$T$506,0))),""))</f>
        <v/>
      </c>
      <c r="F7" s="12">
        <f>IF(B7="","",IFERROR(IF(INDEX(Kunden!$J$7:$J$506,MATCH(B7,Kunden!$T$7:$T$506,0))="","",INDEX(Kunden!$J$7:$J$506,MATCH(B7,Kunden!$T$7:$T$506,0))),""))</f>
        <v/>
      </c>
      <c r="G7" s="12">
        <f>IF(B7="","",IFERROR(IF(INDEX(Kunden!$N$7:$N$506,MATCH(B7,Kunden!$T$7:$T$506,0))="","",INDEX(Kunden!$N$7:$N$506,MATCH(B7,Kunden!$T$7:$T$506,0))),""))</f>
        <v/>
      </c>
      <c r="H7" s="12">
        <f>IF(B7="","",IF(ISNA(MATCH(B7,Kunden!$T$7:$T$506,0)),"nicht in der Kundenliste",IF(A7="","Datum fehlt","")))</f>
        <v/>
      </c>
    </row>
    <row r="8">
      <c r="A8" s="11" t="n">
        <v>46214</v>
      </c>
      <c r="B8" s="9" t="inlineStr">
        <is>
          <t>Max Beispiel</t>
        </is>
      </c>
      <c r="C8" s="9" t="inlineStr">
        <is>
          <t>Termin</t>
        </is>
      </c>
      <c r="D8" s="9" t="inlineStr">
        <is>
          <t>Beratung vor Ort, Maße genommen.</t>
        </is>
      </c>
      <c r="E8" s="13">
        <f>IF(B8="","",IFERROR(IF(INDEX(Kunden!$A$7:$A$506,MATCH(B8,Kunden!$T$7:$T$506,0))="","",INDEX(Kunden!$A$7:$A$506,MATCH(B8,Kunden!$T$7:$T$506,0))),""))</f>
        <v/>
      </c>
      <c r="F8" s="12">
        <f>IF(B8="","",IFERROR(IF(INDEX(Kunden!$J$7:$J$506,MATCH(B8,Kunden!$T$7:$T$506,0))="","",INDEX(Kunden!$J$7:$J$506,MATCH(B8,Kunden!$T$7:$T$506,0))),""))</f>
        <v/>
      </c>
      <c r="G8" s="12">
        <f>IF(B8="","",IFERROR(IF(INDEX(Kunden!$N$7:$N$506,MATCH(B8,Kunden!$T$7:$T$506,0))="","",INDEX(Kunden!$N$7:$N$506,MATCH(B8,Kunden!$T$7:$T$506,0))),""))</f>
        <v/>
      </c>
      <c r="H8" s="12">
        <f>IF(B8="","",IF(ISNA(MATCH(B8,Kunden!$T$7:$T$506,0)),"nicht in der Kundenliste",IF(A8="","Datum fehlt","")))</f>
        <v/>
      </c>
    </row>
    <row r="9">
      <c r="A9" s="11" t="n">
        <v>46304</v>
      </c>
      <c r="B9" s="9" t="inlineStr">
        <is>
          <t>Max Beispiel</t>
        </is>
      </c>
      <c r="C9" s="9" t="inlineStr">
        <is>
          <t>E-Mail</t>
        </is>
      </c>
      <c r="D9" s="9" t="inlineStr">
        <is>
          <t>Rechnung geschickt, Zahlung angekündigt.</t>
        </is>
      </c>
      <c r="E9" s="13">
        <f>IF(B9="","",IFERROR(IF(INDEX(Kunden!$A$7:$A$506,MATCH(B9,Kunden!$T$7:$T$506,0))="","",INDEX(Kunden!$A$7:$A$506,MATCH(B9,Kunden!$T$7:$T$506,0))),""))</f>
        <v/>
      </c>
      <c r="F9" s="12">
        <f>IF(B9="","",IFERROR(IF(INDEX(Kunden!$J$7:$J$506,MATCH(B9,Kunden!$T$7:$T$506,0))="","",INDEX(Kunden!$J$7:$J$506,MATCH(B9,Kunden!$T$7:$T$506,0))),""))</f>
        <v/>
      </c>
      <c r="G9" s="12">
        <f>IF(B9="","",IFERROR(IF(INDEX(Kunden!$N$7:$N$506,MATCH(B9,Kunden!$T$7:$T$506,0))="","",INDEX(Kunden!$N$7:$N$506,MATCH(B9,Kunden!$T$7:$T$506,0))),""))</f>
        <v/>
      </c>
      <c r="H9" s="12">
        <f>IF(B9="","",IF(ISNA(MATCH(B9,Kunden!$T$7:$T$506,0)),"nicht in der Kundenliste",IF(A9="","Datum fehlt","")))</f>
        <v/>
      </c>
    </row>
    <row r="10">
      <c r="A10" s="11" t="n">
        <v>46329</v>
      </c>
      <c r="B10" s="9" t="inlineStr">
        <is>
          <t>Muster Planungsbüro KG (Petra Probe)</t>
        </is>
      </c>
      <c r="C10" s="9" t="inlineStr">
        <is>
          <t>E-Mail</t>
        </is>
      </c>
      <c r="D10" s="9" t="inlineStr">
        <is>
          <t>Anfrage beantwortet, Rückruf nächste Woche vereinbart.</t>
        </is>
      </c>
      <c r="E10" s="13">
        <f>IF(B10="","",IFERROR(IF(INDEX(Kunden!$A$7:$A$506,MATCH(B10,Kunden!$T$7:$T$506,0))="","",INDEX(Kunden!$A$7:$A$506,MATCH(B10,Kunden!$T$7:$T$506,0))),""))</f>
        <v/>
      </c>
      <c r="F10" s="12">
        <f>IF(B10="","",IFERROR(IF(INDEX(Kunden!$J$7:$J$506,MATCH(B10,Kunden!$T$7:$T$506,0))="","",INDEX(Kunden!$J$7:$J$506,MATCH(B10,Kunden!$T$7:$T$506,0))),""))</f>
        <v/>
      </c>
      <c r="G10" s="12">
        <f>IF(B10="","",IFERROR(IF(INDEX(Kunden!$N$7:$N$506,MATCH(B10,Kunden!$T$7:$T$506,0))="","",INDEX(Kunden!$N$7:$N$506,MATCH(B10,Kunden!$T$7:$T$506,0))),""))</f>
        <v/>
      </c>
      <c r="H10" s="12">
        <f>IF(B10="","",IF(ISNA(MATCH(B10,Kunden!$T$7:$T$506,0)),"nicht in der Kundenliste",IF(A10="","Datum fehlt","")))</f>
        <v/>
      </c>
    </row>
    <row r="11">
      <c r="A11" s="11" t="n"/>
      <c r="B11" s="9" t="n"/>
      <c r="C11" s="9" t="n"/>
      <c r="D11" s="9" t="n"/>
      <c r="E11" s="13">
        <f>IF(B11="","",IFERROR(IF(INDEX(Kunden!$A$7:$A$506,MATCH(B11,Kunden!$T$7:$T$506,0))="","",INDEX(Kunden!$A$7:$A$506,MATCH(B11,Kunden!$T$7:$T$506,0))),""))</f>
        <v/>
      </c>
      <c r="F11" s="12">
        <f>IF(B11="","",IFERROR(IF(INDEX(Kunden!$J$7:$J$506,MATCH(B11,Kunden!$T$7:$T$506,0))="","",INDEX(Kunden!$J$7:$J$506,MATCH(B11,Kunden!$T$7:$T$506,0))),""))</f>
        <v/>
      </c>
      <c r="G11" s="12">
        <f>IF(B11="","",IFERROR(IF(INDEX(Kunden!$N$7:$N$506,MATCH(B11,Kunden!$T$7:$T$506,0))="","",INDEX(Kunden!$N$7:$N$506,MATCH(B11,Kunden!$T$7:$T$506,0))),""))</f>
        <v/>
      </c>
      <c r="H11" s="12">
        <f>IF(B11="","",IF(ISNA(MATCH(B11,Kunden!$T$7:$T$506,0)),"nicht in der Kundenliste",IF(A11="","Datum fehlt","")))</f>
        <v/>
      </c>
    </row>
    <row r="12">
      <c r="A12" s="11" t="n"/>
      <c r="B12" s="9" t="n"/>
      <c r="C12" s="9" t="n"/>
      <c r="D12" s="9" t="n"/>
      <c r="E12" s="13">
        <f>IF(B12="","",IFERROR(IF(INDEX(Kunden!$A$7:$A$506,MATCH(B12,Kunden!$T$7:$T$506,0))="","",INDEX(Kunden!$A$7:$A$506,MATCH(B12,Kunden!$T$7:$T$506,0))),""))</f>
        <v/>
      </c>
      <c r="F12" s="12">
        <f>IF(B12="","",IFERROR(IF(INDEX(Kunden!$J$7:$J$506,MATCH(B12,Kunden!$T$7:$T$506,0))="","",INDEX(Kunden!$J$7:$J$506,MATCH(B12,Kunden!$T$7:$T$506,0))),""))</f>
        <v/>
      </c>
      <c r="G12" s="12">
        <f>IF(B12="","",IFERROR(IF(INDEX(Kunden!$N$7:$N$506,MATCH(B12,Kunden!$T$7:$T$506,0))="","",INDEX(Kunden!$N$7:$N$506,MATCH(B12,Kunden!$T$7:$T$506,0))),""))</f>
        <v/>
      </c>
      <c r="H12" s="12">
        <f>IF(B12="","",IF(ISNA(MATCH(B12,Kunden!$T$7:$T$506,0)),"nicht in der Kundenliste",IF(A12="","Datum fehlt","")))</f>
        <v/>
      </c>
    </row>
    <row r="13">
      <c r="A13" s="11" t="n"/>
      <c r="B13" s="9" t="n"/>
      <c r="C13" s="9" t="n"/>
      <c r="D13" s="9" t="n"/>
      <c r="E13" s="13">
        <f>IF(B13="","",IFERROR(IF(INDEX(Kunden!$A$7:$A$506,MATCH(B13,Kunden!$T$7:$T$506,0))="","",INDEX(Kunden!$A$7:$A$506,MATCH(B13,Kunden!$T$7:$T$506,0))),""))</f>
        <v/>
      </c>
      <c r="F13" s="12">
        <f>IF(B13="","",IFERROR(IF(INDEX(Kunden!$J$7:$J$506,MATCH(B13,Kunden!$T$7:$T$506,0))="","",INDEX(Kunden!$J$7:$J$506,MATCH(B13,Kunden!$T$7:$T$506,0))),""))</f>
        <v/>
      </c>
      <c r="G13" s="12">
        <f>IF(B13="","",IFERROR(IF(INDEX(Kunden!$N$7:$N$506,MATCH(B13,Kunden!$T$7:$T$506,0))="","",INDEX(Kunden!$N$7:$N$506,MATCH(B13,Kunden!$T$7:$T$506,0))),""))</f>
        <v/>
      </c>
      <c r="H13" s="12">
        <f>IF(B13="","",IF(ISNA(MATCH(B13,Kunden!$T$7:$T$506,0)),"nicht in der Kundenliste",IF(A13="","Datum fehlt","")))</f>
        <v/>
      </c>
    </row>
    <row r="14">
      <c r="A14" s="11" t="n"/>
      <c r="B14" s="9" t="n"/>
      <c r="C14" s="9" t="n"/>
      <c r="D14" s="9" t="n"/>
      <c r="E14" s="13">
        <f>IF(B14="","",IFERROR(IF(INDEX(Kunden!$A$7:$A$506,MATCH(B14,Kunden!$T$7:$T$506,0))="","",INDEX(Kunden!$A$7:$A$506,MATCH(B14,Kunden!$T$7:$T$506,0))),""))</f>
        <v/>
      </c>
      <c r="F14" s="12">
        <f>IF(B14="","",IFERROR(IF(INDEX(Kunden!$J$7:$J$506,MATCH(B14,Kunden!$T$7:$T$506,0))="","",INDEX(Kunden!$J$7:$J$506,MATCH(B14,Kunden!$T$7:$T$506,0))),""))</f>
        <v/>
      </c>
      <c r="G14" s="12">
        <f>IF(B14="","",IFERROR(IF(INDEX(Kunden!$N$7:$N$506,MATCH(B14,Kunden!$T$7:$T$506,0))="","",INDEX(Kunden!$N$7:$N$506,MATCH(B14,Kunden!$T$7:$T$506,0))),""))</f>
        <v/>
      </c>
      <c r="H14" s="12">
        <f>IF(B14="","",IF(ISNA(MATCH(B14,Kunden!$T$7:$T$506,0)),"nicht in der Kundenliste",IF(A14="","Datum fehlt","")))</f>
        <v/>
      </c>
    </row>
    <row r="15">
      <c r="A15" s="11" t="n"/>
      <c r="B15" s="9" t="n"/>
      <c r="C15" s="9" t="n"/>
      <c r="D15" s="9" t="n"/>
      <c r="E15" s="13">
        <f>IF(B15="","",IFERROR(IF(INDEX(Kunden!$A$7:$A$506,MATCH(B15,Kunden!$T$7:$T$506,0))="","",INDEX(Kunden!$A$7:$A$506,MATCH(B15,Kunden!$T$7:$T$506,0))),""))</f>
        <v/>
      </c>
      <c r="F15" s="12">
        <f>IF(B15="","",IFERROR(IF(INDEX(Kunden!$J$7:$J$506,MATCH(B15,Kunden!$T$7:$T$506,0))="","",INDEX(Kunden!$J$7:$J$506,MATCH(B15,Kunden!$T$7:$T$506,0))),""))</f>
        <v/>
      </c>
      <c r="G15" s="12">
        <f>IF(B15="","",IFERROR(IF(INDEX(Kunden!$N$7:$N$506,MATCH(B15,Kunden!$T$7:$T$506,0))="","",INDEX(Kunden!$N$7:$N$506,MATCH(B15,Kunden!$T$7:$T$506,0))),""))</f>
        <v/>
      </c>
      <c r="H15" s="12">
        <f>IF(B15="","",IF(ISNA(MATCH(B15,Kunden!$T$7:$T$506,0)),"nicht in der Kundenliste",IF(A15="","Datum fehlt","")))</f>
        <v/>
      </c>
    </row>
    <row r="16">
      <c r="A16" s="11" t="n"/>
      <c r="B16" s="9" t="n"/>
      <c r="C16" s="9" t="n"/>
      <c r="D16" s="9" t="n"/>
      <c r="E16" s="13">
        <f>IF(B16="","",IFERROR(IF(INDEX(Kunden!$A$7:$A$506,MATCH(B16,Kunden!$T$7:$T$506,0))="","",INDEX(Kunden!$A$7:$A$506,MATCH(B16,Kunden!$T$7:$T$506,0))),""))</f>
        <v/>
      </c>
      <c r="F16" s="12">
        <f>IF(B16="","",IFERROR(IF(INDEX(Kunden!$J$7:$J$506,MATCH(B16,Kunden!$T$7:$T$506,0))="","",INDEX(Kunden!$J$7:$J$506,MATCH(B16,Kunden!$T$7:$T$506,0))),""))</f>
        <v/>
      </c>
      <c r="G16" s="12">
        <f>IF(B16="","",IFERROR(IF(INDEX(Kunden!$N$7:$N$506,MATCH(B16,Kunden!$T$7:$T$506,0))="","",INDEX(Kunden!$N$7:$N$506,MATCH(B16,Kunden!$T$7:$T$506,0))),""))</f>
        <v/>
      </c>
      <c r="H16" s="12">
        <f>IF(B16="","",IF(ISNA(MATCH(B16,Kunden!$T$7:$T$506,0)),"nicht in der Kundenliste",IF(A16="","Datum fehlt","")))</f>
        <v/>
      </c>
    </row>
    <row r="17">
      <c r="A17" s="11" t="n"/>
      <c r="B17" s="9" t="n"/>
      <c r="C17" s="9" t="n"/>
      <c r="D17" s="9" t="n"/>
      <c r="E17" s="13">
        <f>IF(B17="","",IFERROR(IF(INDEX(Kunden!$A$7:$A$506,MATCH(B17,Kunden!$T$7:$T$506,0))="","",INDEX(Kunden!$A$7:$A$506,MATCH(B17,Kunden!$T$7:$T$506,0))),""))</f>
        <v/>
      </c>
      <c r="F17" s="12">
        <f>IF(B17="","",IFERROR(IF(INDEX(Kunden!$J$7:$J$506,MATCH(B17,Kunden!$T$7:$T$506,0))="","",INDEX(Kunden!$J$7:$J$506,MATCH(B17,Kunden!$T$7:$T$506,0))),""))</f>
        <v/>
      </c>
      <c r="G17" s="12">
        <f>IF(B17="","",IFERROR(IF(INDEX(Kunden!$N$7:$N$506,MATCH(B17,Kunden!$T$7:$T$506,0))="","",INDEX(Kunden!$N$7:$N$506,MATCH(B17,Kunden!$T$7:$T$506,0))),""))</f>
        <v/>
      </c>
      <c r="H17" s="12">
        <f>IF(B17="","",IF(ISNA(MATCH(B17,Kunden!$T$7:$T$506,0)),"nicht in der Kundenliste",IF(A17="","Datum fehlt","")))</f>
        <v/>
      </c>
    </row>
    <row r="18">
      <c r="A18" s="11" t="n"/>
      <c r="B18" s="9" t="n"/>
      <c r="C18" s="9" t="n"/>
      <c r="D18" s="9" t="n"/>
      <c r="E18" s="13">
        <f>IF(B18="","",IFERROR(IF(INDEX(Kunden!$A$7:$A$506,MATCH(B18,Kunden!$T$7:$T$506,0))="","",INDEX(Kunden!$A$7:$A$506,MATCH(B18,Kunden!$T$7:$T$506,0))),""))</f>
        <v/>
      </c>
      <c r="F18" s="12">
        <f>IF(B18="","",IFERROR(IF(INDEX(Kunden!$J$7:$J$506,MATCH(B18,Kunden!$T$7:$T$506,0))="","",INDEX(Kunden!$J$7:$J$506,MATCH(B18,Kunden!$T$7:$T$506,0))),""))</f>
        <v/>
      </c>
      <c r="G18" s="12">
        <f>IF(B18="","",IFERROR(IF(INDEX(Kunden!$N$7:$N$506,MATCH(B18,Kunden!$T$7:$T$506,0))="","",INDEX(Kunden!$N$7:$N$506,MATCH(B18,Kunden!$T$7:$T$506,0))),""))</f>
        <v/>
      </c>
      <c r="H18" s="12">
        <f>IF(B18="","",IF(ISNA(MATCH(B18,Kunden!$T$7:$T$506,0)),"nicht in der Kundenliste",IF(A18="","Datum fehlt","")))</f>
        <v/>
      </c>
    </row>
    <row r="19">
      <c r="A19" s="11" t="n"/>
      <c r="B19" s="9" t="n"/>
      <c r="C19" s="9" t="n"/>
      <c r="D19" s="9" t="n"/>
      <c r="E19" s="13">
        <f>IF(B19="","",IFERROR(IF(INDEX(Kunden!$A$7:$A$506,MATCH(B19,Kunden!$T$7:$T$506,0))="","",INDEX(Kunden!$A$7:$A$506,MATCH(B19,Kunden!$T$7:$T$506,0))),""))</f>
        <v/>
      </c>
      <c r="F19" s="12">
        <f>IF(B19="","",IFERROR(IF(INDEX(Kunden!$J$7:$J$506,MATCH(B19,Kunden!$T$7:$T$506,0))="","",INDEX(Kunden!$J$7:$J$506,MATCH(B19,Kunden!$T$7:$T$506,0))),""))</f>
        <v/>
      </c>
      <c r="G19" s="12">
        <f>IF(B19="","",IFERROR(IF(INDEX(Kunden!$N$7:$N$506,MATCH(B19,Kunden!$T$7:$T$506,0))="","",INDEX(Kunden!$N$7:$N$506,MATCH(B19,Kunden!$T$7:$T$506,0))),""))</f>
        <v/>
      </c>
      <c r="H19" s="12">
        <f>IF(B19="","",IF(ISNA(MATCH(B19,Kunden!$T$7:$T$506,0)),"nicht in der Kundenliste",IF(A19="","Datum fehlt","")))</f>
        <v/>
      </c>
    </row>
    <row r="20">
      <c r="A20" s="11" t="n"/>
      <c r="B20" s="9" t="n"/>
      <c r="C20" s="9" t="n"/>
      <c r="D20" s="9" t="n"/>
      <c r="E20" s="13">
        <f>IF(B20="","",IFERROR(IF(INDEX(Kunden!$A$7:$A$506,MATCH(B20,Kunden!$T$7:$T$506,0))="","",INDEX(Kunden!$A$7:$A$506,MATCH(B20,Kunden!$T$7:$T$506,0))),""))</f>
        <v/>
      </c>
      <c r="F20" s="12">
        <f>IF(B20="","",IFERROR(IF(INDEX(Kunden!$J$7:$J$506,MATCH(B20,Kunden!$T$7:$T$506,0))="","",INDEX(Kunden!$J$7:$J$506,MATCH(B20,Kunden!$T$7:$T$506,0))),""))</f>
        <v/>
      </c>
      <c r="G20" s="12">
        <f>IF(B20="","",IFERROR(IF(INDEX(Kunden!$N$7:$N$506,MATCH(B20,Kunden!$T$7:$T$506,0))="","",INDEX(Kunden!$N$7:$N$506,MATCH(B20,Kunden!$T$7:$T$506,0))),""))</f>
        <v/>
      </c>
      <c r="H20" s="12">
        <f>IF(B20="","",IF(ISNA(MATCH(B20,Kunden!$T$7:$T$506,0)),"nicht in der Kundenliste",IF(A20="","Datum fehlt","")))</f>
        <v/>
      </c>
    </row>
    <row r="21">
      <c r="A21" s="11" t="n"/>
      <c r="B21" s="9" t="n"/>
      <c r="C21" s="9" t="n"/>
      <c r="D21" s="9" t="n"/>
      <c r="E21" s="13">
        <f>IF(B21="","",IFERROR(IF(INDEX(Kunden!$A$7:$A$506,MATCH(B21,Kunden!$T$7:$T$506,0))="","",INDEX(Kunden!$A$7:$A$506,MATCH(B21,Kunden!$T$7:$T$506,0))),""))</f>
        <v/>
      </c>
      <c r="F21" s="12">
        <f>IF(B21="","",IFERROR(IF(INDEX(Kunden!$J$7:$J$506,MATCH(B21,Kunden!$T$7:$T$506,0))="","",INDEX(Kunden!$J$7:$J$506,MATCH(B21,Kunden!$T$7:$T$506,0))),""))</f>
        <v/>
      </c>
      <c r="G21" s="12">
        <f>IF(B21="","",IFERROR(IF(INDEX(Kunden!$N$7:$N$506,MATCH(B21,Kunden!$T$7:$T$506,0))="","",INDEX(Kunden!$N$7:$N$506,MATCH(B21,Kunden!$T$7:$T$506,0))),""))</f>
        <v/>
      </c>
      <c r="H21" s="12">
        <f>IF(B21="","",IF(ISNA(MATCH(B21,Kunden!$T$7:$T$506,0)),"nicht in der Kundenliste",IF(A21="","Datum fehlt","")))</f>
        <v/>
      </c>
    </row>
    <row r="22">
      <c r="A22" s="11" t="n"/>
      <c r="B22" s="9" t="n"/>
      <c r="C22" s="9" t="n"/>
      <c r="D22" s="9" t="n"/>
      <c r="E22" s="13">
        <f>IF(B22="","",IFERROR(IF(INDEX(Kunden!$A$7:$A$506,MATCH(B22,Kunden!$T$7:$T$506,0))="","",INDEX(Kunden!$A$7:$A$506,MATCH(B22,Kunden!$T$7:$T$506,0))),""))</f>
        <v/>
      </c>
      <c r="F22" s="12">
        <f>IF(B22="","",IFERROR(IF(INDEX(Kunden!$J$7:$J$506,MATCH(B22,Kunden!$T$7:$T$506,0))="","",INDEX(Kunden!$J$7:$J$506,MATCH(B22,Kunden!$T$7:$T$506,0))),""))</f>
        <v/>
      </c>
      <c r="G22" s="12">
        <f>IF(B22="","",IFERROR(IF(INDEX(Kunden!$N$7:$N$506,MATCH(B22,Kunden!$T$7:$T$506,0))="","",INDEX(Kunden!$N$7:$N$506,MATCH(B22,Kunden!$T$7:$T$506,0))),""))</f>
        <v/>
      </c>
      <c r="H22" s="12">
        <f>IF(B22="","",IF(ISNA(MATCH(B22,Kunden!$T$7:$T$506,0)),"nicht in der Kundenliste",IF(A22="","Datum fehlt","")))</f>
        <v/>
      </c>
    </row>
    <row r="23">
      <c r="A23" s="11" t="n"/>
      <c r="B23" s="9" t="n"/>
      <c r="C23" s="9" t="n"/>
      <c r="D23" s="9" t="n"/>
      <c r="E23" s="13">
        <f>IF(B23="","",IFERROR(IF(INDEX(Kunden!$A$7:$A$506,MATCH(B23,Kunden!$T$7:$T$506,0))="","",INDEX(Kunden!$A$7:$A$506,MATCH(B23,Kunden!$T$7:$T$506,0))),""))</f>
        <v/>
      </c>
      <c r="F23" s="12">
        <f>IF(B23="","",IFERROR(IF(INDEX(Kunden!$J$7:$J$506,MATCH(B23,Kunden!$T$7:$T$506,0))="","",INDEX(Kunden!$J$7:$J$506,MATCH(B23,Kunden!$T$7:$T$506,0))),""))</f>
        <v/>
      </c>
      <c r="G23" s="12">
        <f>IF(B23="","",IFERROR(IF(INDEX(Kunden!$N$7:$N$506,MATCH(B23,Kunden!$T$7:$T$506,0))="","",INDEX(Kunden!$N$7:$N$506,MATCH(B23,Kunden!$T$7:$T$506,0))),""))</f>
        <v/>
      </c>
      <c r="H23" s="12">
        <f>IF(B23="","",IF(ISNA(MATCH(B23,Kunden!$T$7:$T$506,0)),"nicht in der Kundenliste",IF(A23="","Datum fehlt","")))</f>
        <v/>
      </c>
    </row>
    <row r="24">
      <c r="A24" s="11" t="n"/>
      <c r="B24" s="9" t="n"/>
      <c r="C24" s="9" t="n"/>
      <c r="D24" s="9" t="n"/>
      <c r="E24" s="13">
        <f>IF(B24="","",IFERROR(IF(INDEX(Kunden!$A$7:$A$506,MATCH(B24,Kunden!$T$7:$T$506,0))="","",INDEX(Kunden!$A$7:$A$506,MATCH(B24,Kunden!$T$7:$T$506,0))),""))</f>
        <v/>
      </c>
      <c r="F24" s="12">
        <f>IF(B24="","",IFERROR(IF(INDEX(Kunden!$J$7:$J$506,MATCH(B24,Kunden!$T$7:$T$506,0))="","",INDEX(Kunden!$J$7:$J$506,MATCH(B24,Kunden!$T$7:$T$506,0))),""))</f>
        <v/>
      </c>
      <c r="G24" s="12">
        <f>IF(B24="","",IFERROR(IF(INDEX(Kunden!$N$7:$N$506,MATCH(B24,Kunden!$T$7:$T$506,0))="","",INDEX(Kunden!$N$7:$N$506,MATCH(B24,Kunden!$T$7:$T$506,0))),""))</f>
        <v/>
      </c>
      <c r="H24" s="12">
        <f>IF(B24="","",IF(ISNA(MATCH(B24,Kunden!$T$7:$T$506,0)),"nicht in der Kundenliste",IF(A24="","Datum fehlt","")))</f>
        <v/>
      </c>
    </row>
    <row r="25">
      <c r="A25" s="11" t="n"/>
      <c r="B25" s="9" t="n"/>
      <c r="C25" s="9" t="n"/>
      <c r="D25" s="9" t="n"/>
      <c r="E25" s="13">
        <f>IF(B25="","",IFERROR(IF(INDEX(Kunden!$A$7:$A$506,MATCH(B25,Kunden!$T$7:$T$506,0))="","",INDEX(Kunden!$A$7:$A$506,MATCH(B25,Kunden!$T$7:$T$506,0))),""))</f>
        <v/>
      </c>
      <c r="F25" s="12">
        <f>IF(B25="","",IFERROR(IF(INDEX(Kunden!$J$7:$J$506,MATCH(B25,Kunden!$T$7:$T$506,0))="","",INDEX(Kunden!$J$7:$J$506,MATCH(B25,Kunden!$T$7:$T$506,0))),""))</f>
        <v/>
      </c>
      <c r="G25" s="12">
        <f>IF(B25="","",IFERROR(IF(INDEX(Kunden!$N$7:$N$506,MATCH(B25,Kunden!$T$7:$T$506,0))="","",INDEX(Kunden!$N$7:$N$506,MATCH(B25,Kunden!$T$7:$T$506,0))),""))</f>
        <v/>
      </c>
      <c r="H25" s="12">
        <f>IF(B25="","",IF(ISNA(MATCH(B25,Kunden!$T$7:$T$506,0)),"nicht in der Kundenliste",IF(A25="","Datum fehlt","")))</f>
        <v/>
      </c>
    </row>
    <row r="26">
      <c r="A26" s="11" t="n"/>
      <c r="B26" s="9" t="n"/>
      <c r="C26" s="9" t="n"/>
      <c r="D26" s="9" t="n"/>
      <c r="E26" s="13">
        <f>IF(B26="","",IFERROR(IF(INDEX(Kunden!$A$7:$A$506,MATCH(B26,Kunden!$T$7:$T$506,0))="","",INDEX(Kunden!$A$7:$A$506,MATCH(B26,Kunden!$T$7:$T$506,0))),""))</f>
        <v/>
      </c>
      <c r="F26" s="12">
        <f>IF(B26="","",IFERROR(IF(INDEX(Kunden!$J$7:$J$506,MATCH(B26,Kunden!$T$7:$T$506,0))="","",INDEX(Kunden!$J$7:$J$506,MATCH(B26,Kunden!$T$7:$T$506,0))),""))</f>
        <v/>
      </c>
      <c r="G26" s="12">
        <f>IF(B26="","",IFERROR(IF(INDEX(Kunden!$N$7:$N$506,MATCH(B26,Kunden!$T$7:$T$506,0))="","",INDEX(Kunden!$N$7:$N$506,MATCH(B26,Kunden!$T$7:$T$506,0))),""))</f>
        <v/>
      </c>
      <c r="H26" s="12">
        <f>IF(B26="","",IF(ISNA(MATCH(B26,Kunden!$T$7:$T$506,0)),"nicht in der Kundenliste",IF(A26="","Datum fehlt","")))</f>
        <v/>
      </c>
    </row>
    <row r="27">
      <c r="A27" s="11" t="n"/>
      <c r="B27" s="9" t="n"/>
      <c r="C27" s="9" t="n"/>
      <c r="D27" s="9" t="n"/>
      <c r="E27" s="13">
        <f>IF(B27="","",IFERROR(IF(INDEX(Kunden!$A$7:$A$506,MATCH(B27,Kunden!$T$7:$T$506,0))="","",INDEX(Kunden!$A$7:$A$506,MATCH(B27,Kunden!$T$7:$T$506,0))),""))</f>
        <v/>
      </c>
      <c r="F27" s="12">
        <f>IF(B27="","",IFERROR(IF(INDEX(Kunden!$J$7:$J$506,MATCH(B27,Kunden!$T$7:$T$506,0))="","",INDEX(Kunden!$J$7:$J$506,MATCH(B27,Kunden!$T$7:$T$506,0))),""))</f>
        <v/>
      </c>
      <c r="G27" s="12">
        <f>IF(B27="","",IFERROR(IF(INDEX(Kunden!$N$7:$N$506,MATCH(B27,Kunden!$T$7:$T$506,0))="","",INDEX(Kunden!$N$7:$N$506,MATCH(B27,Kunden!$T$7:$T$506,0))),""))</f>
        <v/>
      </c>
      <c r="H27" s="12">
        <f>IF(B27="","",IF(ISNA(MATCH(B27,Kunden!$T$7:$T$506,0)),"nicht in der Kundenliste",IF(A27="","Datum fehlt","")))</f>
        <v/>
      </c>
    </row>
    <row r="28">
      <c r="A28" s="11" t="n"/>
      <c r="B28" s="9" t="n"/>
      <c r="C28" s="9" t="n"/>
      <c r="D28" s="9" t="n"/>
      <c r="E28" s="13">
        <f>IF(B28="","",IFERROR(IF(INDEX(Kunden!$A$7:$A$506,MATCH(B28,Kunden!$T$7:$T$506,0))="","",INDEX(Kunden!$A$7:$A$506,MATCH(B28,Kunden!$T$7:$T$506,0))),""))</f>
        <v/>
      </c>
      <c r="F28" s="12">
        <f>IF(B28="","",IFERROR(IF(INDEX(Kunden!$J$7:$J$506,MATCH(B28,Kunden!$T$7:$T$506,0))="","",INDEX(Kunden!$J$7:$J$506,MATCH(B28,Kunden!$T$7:$T$506,0))),""))</f>
        <v/>
      </c>
      <c r="G28" s="12">
        <f>IF(B28="","",IFERROR(IF(INDEX(Kunden!$N$7:$N$506,MATCH(B28,Kunden!$T$7:$T$506,0))="","",INDEX(Kunden!$N$7:$N$506,MATCH(B28,Kunden!$T$7:$T$506,0))),""))</f>
        <v/>
      </c>
      <c r="H28" s="12">
        <f>IF(B28="","",IF(ISNA(MATCH(B28,Kunden!$T$7:$T$506,0)),"nicht in der Kundenliste",IF(A28="","Datum fehlt","")))</f>
        <v/>
      </c>
    </row>
    <row r="29">
      <c r="A29" s="11" t="n"/>
      <c r="B29" s="9" t="n"/>
      <c r="C29" s="9" t="n"/>
      <c r="D29" s="9" t="n"/>
      <c r="E29" s="13">
        <f>IF(B29="","",IFERROR(IF(INDEX(Kunden!$A$7:$A$506,MATCH(B29,Kunden!$T$7:$T$506,0))="","",INDEX(Kunden!$A$7:$A$506,MATCH(B29,Kunden!$T$7:$T$506,0))),""))</f>
        <v/>
      </c>
      <c r="F29" s="12">
        <f>IF(B29="","",IFERROR(IF(INDEX(Kunden!$J$7:$J$506,MATCH(B29,Kunden!$T$7:$T$506,0))="","",INDEX(Kunden!$J$7:$J$506,MATCH(B29,Kunden!$T$7:$T$506,0))),""))</f>
        <v/>
      </c>
      <c r="G29" s="12">
        <f>IF(B29="","",IFERROR(IF(INDEX(Kunden!$N$7:$N$506,MATCH(B29,Kunden!$T$7:$T$506,0))="","",INDEX(Kunden!$N$7:$N$506,MATCH(B29,Kunden!$T$7:$T$506,0))),""))</f>
        <v/>
      </c>
      <c r="H29" s="12">
        <f>IF(B29="","",IF(ISNA(MATCH(B29,Kunden!$T$7:$T$506,0)),"nicht in der Kundenliste",IF(A29="","Datum fehlt","")))</f>
        <v/>
      </c>
    </row>
    <row r="30">
      <c r="A30" s="11" t="n"/>
      <c r="B30" s="9" t="n"/>
      <c r="C30" s="9" t="n"/>
      <c r="D30" s="9" t="n"/>
      <c r="E30" s="13">
        <f>IF(B30="","",IFERROR(IF(INDEX(Kunden!$A$7:$A$506,MATCH(B30,Kunden!$T$7:$T$506,0))="","",INDEX(Kunden!$A$7:$A$506,MATCH(B30,Kunden!$T$7:$T$506,0))),""))</f>
        <v/>
      </c>
      <c r="F30" s="12">
        <f>IF(B30="","",IFERROR(IF(INDEX(Kunden!$J$7:$J$506,MATCH(B30,Kunden!$T$7:$T$506,0))="","",INDEX(Kunden!$J$7:$J$506,MATCH(B30,Kunden!$T$7:$T$506,0))),""))</f>
        <v/>
      </c>
      <c r="G30" s="12">
        <f>IF(B30="","",IFERROR(IF(INDEX(Kunden!$N$7:$N$506,MATCH(B30,Kunden!$T$7:$T$506,0))="","",INDEX(Kunden!$N$7:$N$506,MATCH(B30,Kunden!$T$7:$T$506,0))),""))</f>
        <v/>
      </c>
      <c r="H30" s="12">
        <f>IF(B30="","",IF(ISNA(MATCH(B30,Kunden!$T$7:$T$506,0)),"nicht in der Kundenliste",IF(A30="","Datum fehlt","")))</f>
        <v/>
      </c>
    </row>
    <row r="31">
      <c r="A31" s="11" t="n"/>
      <c r="B31" s="9" t="n"/>
      <c r="C31" s="9" t="n"/>
      <c r="D31" s="9" t="n"/>
      <c r="E31" s="13">
        <f>IF(B31="","",IFERROR(IF(INDEX(Kunden!$A$7:$A$506,MATCH(B31,Kunden!$T$7:$T$506,0))="","",INDEX(Kunden!$A$7:$A$506,MATCH(B31,Kunden!$T$7:$T$506,0))),""))</f>
        <v/>
      </c>
      <c r="F31" s="12">
        <f>IF(B31="","",IFERROR(IF(INDEX(Kunden!$J$7:$J$506,MATCH(B31,Kunden!$T$7:$T$506,0))="","",INDEX(Kunden!$J$7:$J$506,MATCH(B31,Kunden!$T$7:$T$506,0))),""))</f>
        <v/>
      </c>
      <c r="G31" s="12">
        <f>IF(B31="","",IFERROR(IF(INDEX(Kunden!$N$7:$N$506,MATCH(B31,Kunden!$T$7:$T$506,0))="","",INDEX(Kunden!$N$7:$N$506,MATCH(B31,Kunden!$T$7:$T$506,0))),""))</f>
        <v/>
      </c>
      <c r="H31" s="12">
        <f>IF(B31="","",IF(ISNA(MATCH(B31,Kunden!$T$7:$T$506,0)),"nicht in der Kundenliste",IF(A31="","Datum fehlt","")))</f>
        <v/>
      </c>
    </row>
    <row r="32">
      <c r="A32" s="11" t="n"/>
      <c r="B32" s="9" t="n"/>
      <c r="C32" s="9" t="n"/>
      <c r="D32" s="9" t="n"/>
      <c r="E32" s="13">
        <f>IF(B32="","",IFERROR(IF(INDEX(Kunden!$A$7:$A$506,MATCH(B32,Kunden!$T$7:$T$506,0))="","",INDEX(Kunden!$A$7:$A$506,MATCH(B32,Kunden!$T$7:$T$506,0))),""))</f>
        <v/>
      </c>
      <c r="F32" s="12">
        <f>IF(B32="","",IFERROR(IF(INDEX(Kunden!$J$7:$J$506,MATCH(B32,Kunden!$T$7:$T$506,0))="","",INDEX(Kunden!$J$7:$J$506,MATCH(B32,Kunden!$T$7:$T$506,0))),""))</f>
        <v/>
      </c>
      <c r="G32" s="12">
        <f>IF(B32="","",IFERROR(IF(INDEX(Kunden!$N$7:$N$506,MATCH(B32,Kunden!$T$7:$T$506,0))="","",INDEX(Kunden!$N$7:$N$506,MATCH(B32,Kunden!$T$7:$T$506,0))),""))</f>
        <v/>
      </c>
      <c r="H32" s="12">
        <f>IF(B32="","",IF(ISNA(MATCH(B32,Kunden!$T$7:$T$506,0)),"nicht in der Kundenliste",IF(A32="","Datum fehlt","")))</f>
        <v/>
      </c>
    </row>
    <row r="33">
      <c r="A33" s="11" t="n"/>
      <c r="B33" s="9" t="n"/>
      <c r="C33" s="9" t="n"/>
      <c r="D33" s="9" t="n"/>
      <c r="E33" s="13">
        <f>IF(B33="","",IFERROR(IF(INDEX(Kunden!$A$7:$A$506,MATCH(B33,Kunden!$T$7:$T$506,0))="","",INDEX(Kunden!$A$7:$A$506,MATCH(B33,Kunden!$T$7:$T$506,0))),""))</f>
        <v/>
      </c>
      <c r="F33" s="12">
        <f>IF(B33="","",IFERROR(IF(INDEX(Kunden!$J$7:$J$506,MATCH(B33,Kunden!$T$7:$T$506,0))="","",INDEX(Kunden!$J$7:$J$506,MATCH(B33,Kunden!$T$7:$T$506,0))),""))</f>
        <v/>
      </c>
      <c r="G33" s="12">
        <f>IF(B33="","",IFERROR(IF(INDEX(Kunden!$N$7:$N$506,MATCH(B33,Kunden!$T$7:$T$506,0))="","",INDEX(Kunden!$N$7:$N$506,MATCH(B33,Kunden!$T$7:$T$506,0))),""))</f>
        <v/>
      </c>
      <c r="H33" s="12">
        <f>IF(B33="","",IF(ISNA(MATCH(B33,Kunden!$T$7:$T$506,0)),"nicht in der Kundenliste",IF(A33="","Datum fehlt","")))</f>
        <v/>
      </c>
    </row>
    <row r="34">
      <c r="A34" s="11" t="n"/>
      <c r="B34" s="9" t="n"/>
      <c r="C34" s="9" t="n"/>
      <c r="D34" s="9" t="n"/>
      <c r="E34" s="13">
        <f>IF(B34="","",IFERROR(IF(INDEX(Kunden!$A$7:$A$506,MATCH(B34,Kunden!$T$7:$T$506,0))="","",INDEX(Kunden!$A$7:$A$506,MATCH(B34,Kunden!$T$7:$T$506,0))),""))</f>
        <v/>
      </c>
      <c r="F34" s="12">
        <f>IF(B34="","",IFERROR(IF(INDEX(Kunden!$J$7:$J$506,MATCH(B34,Kunden!$T$7:$T$506,0))="","",INDEX(Kunden!$J$7:$J$506,MATCH(B34,Kunden!$T$7:$T$506,0))),""))</f>
        <v/>
      </c>
      <c r="G34" s="12">
        <f>IF(B34="","",IFERROR(IF(INDEX(Kunden!$N$7:$N$506,MATCH(B34,Kunden!$T$7:$T$506,0))="","",INDEX(Kunden!$N$7:$N$506,MATCH(B34,Kunden!$T$7:$T$506,0))),""))</f>
        <v/>
      </c>
      <c r="H34" s="12">
        <f>IF(B34="","",IF(ISNA(MATCH(B34,Kunden!$T$7:$T$506,0)),"nicht in der Kundenliste",IF(A34="","Datum fehlt","")))</f>
        <v/>
      </c>
    </row>
    <row r="35">
      <c r="A35" s="11" t="n"/>
      <c r="B35" s="9" t="n"/>
      <c r="C35" s="9" t="n"/>
      <c r="D35" s="9" t="n"/>
      <c r="E35" s="13">
        <f>IF(B35="","",IFERROR(IF(INDEX(Kunden!$A$7:$A$506,MATCH(B35,Kunden!$T$7:$T$506,0))="","",INDEX(Kunden!$A$7:$A$506,MATCH(B35,Kunden!$T$7:$T$506,0))),""))</f>
        <v/>
      </c>
      <c r="F35" s="12">
        <f>IF(B35="","",IFERROR(IF(INDEX(Kunden!$J$7:$J$506,MATCH(B35,Kunden!$T$7:$T$506,0))="","",INDEX(Kunden!$J$7:$J$506,MATCH(B35,Kunden!$T$7:$T$506,0))),""))</f>
        <v/>
      </c>
      <c r="G35" s="12">
        <f>IF(B35="","",IFERROR(IF(INDEX(Kunden!$N$7:$N$506,MATCH(B35,Kunden!$T$7:$T$506,0))="","",INDEX(Kunden!$N$7:$N$506,MATCH(B35,Kunden!$T$7:$T$506,0))),""))</f>
        <v/>
      </c>
      <c r="H35" s="12">
        <f>IF(B35="","",IF(ISNA(MATCH(B35,Kunden!$T$7:$T$506,0)),"nicht in der Kundenliste",IF(A35="","Datum fehlt","")))</f>
        <v/>
      </c>
    </row>
    <row r="36">
      <c r="A36" s="11" t="n"/>
      <c r="B36" s="9" t="n"/>
      <c r="C36" s="9" t="n"/>
      <c r="D36" s="9" t="n"/>
      <c r="E36" s="13">
        <f>IF(B36="","",IFERROR(IF(INDEX(Kunden!$A$7:$A$506,MATCH(B36,Kunden!$T$7:$T$506,0))="","",INDEX(Kunden!$A$7:$A$506,MATCH(B36,Kunden!$T$7:$T$506,0))),""))</f>
        <v/>
      </c>
      <c r="F36" s="12">
        <f>IF(B36="","",IFERROR(IF(INDEX(Kunden!$J$7:$J$506,MATCH(B36,Kunden!$T$7:$T$506,0))="","",INDEX(Kunden!$J$7:$J$506,MATCH(B36,Kunden!$T$7:$T$506,0))),""))</f>
        <v/>
      </c>
      <c r="G36" s="12">
        <f>IF(B36="","",IFERROR(IF(INDEX(Kunden!$N$7:$N$506,MATCH(B36,Kunden!$T$7:$T$506,0))="","",INDEX(Kunden!$N$7:$N$506,MATCH(B36,Kunden!$T$7:$T$506,0))),""))</f>
        <v/>
      </c>
      <c r="H36" s="12">
        <f>IF(B36="","",IF(ISNA(MATCH(B36,Kunden!$T$7:$T$506,0)),"nicht in der Kundenliste",IF(A36="","Datum fehlt","")))</f>
        <v/>
      </c>
    </row>
    <row r="37">
      <c r="A37" s="11" t="n"/>
      <c r="B37" s="9" t="n"/>
      <c r="C37" s="9" t="n"/>
      <c r="D37" s="9" t="n"/>
      <c r="E37" s="13">
        <f>IF(B37="","",IFERROR(IF(INDEX(Kunden!$A$7:$A$506,MATCH(B37,Kunden!$T$7:$T$506,0))="","",INDEX(Kunden!$A$7:$A$506,MATCH(B37,Kunden!$T$7:$T$506,0))),""))</f>
        <v/>
      </c>
      <c r="F37" s="12">
        <f>IF(B37="","",IFERROR(IF(INDEX(Kunden!$J$7:$J$506,MATCH(B37,Kunden!$T$7:$T$506,0))="","",INDEX(Kunden!$J$7:$J$506,MATCH(B37,Kunden!$T$7:$T$506,0))),""))</f>
        <v/>
      </c>
      <c r="G37" s="12">
        <f>IF(B37="","",IFERROR(IF(INDEX(Kunden!$N$7:$N$506,MATCH(B37,Kunden!$T$7:$T$506,0))="","",INDEX(Kunden!$N$7:$N$506,MATCH(B37,Kunden!$T$7:$T$506,0))),""))</f>
        <v/>
      </c>
      <c r="H37" s="12">
        <f>IF(B37="","",IF(ISNA(MATCH(B37,Kunden!$T$7:$T$506,0)),"nicht in der Kundenliste",IF(A37="","Datum fehlt","")))</f>
        <v/>
      </c>
    </row>
    <row r="38">
      <c r="A38" s="11" t="n"/>
      <c r="B38" s="9" t="n"/>
      <c r="C38" s="9" t="n"/>
      <c r="D38" s="9" t="n"/>
      <c r="E38" s="13">
        <f>IF(B38="","",IFERROR(IF(INDEX(Kunden!$A$7:$A$506,MATCH(B38,Kunden!$T$7:$T$506,0))="","",INDEX(Kunden!$A$7:$A$506,MATCH(B38,Kunden!$T$7:$T$506,0))),""))</f>
        <v/>
      </c>
      <c r="F38" s="12">
        <f>IF(B38="","",IFERROR(IF(INDEX(Kunden!$J$7:$J$506,MATCH(B38,Kunden!$T$7:$T$506,0))="","",INDEX(Kunden!$J$7:$J$506,MATCH(B38,Kunden!$T$7:$T$506,0))),""))</f>
        <v/>
      </c>
      <c r="G38" s="12">
        <f>IF(B38="","",IFERROR(IF(INDEX(Kunden!$N$7:$N$506,MATCH(B38,Kunden!$T$7:$T$506,0))="","",INDEX(Kunden!$N$7:$N$506,MATCH(B38,Kunden!$T$7:$T$506,0))),""))</f>
        <v/>
      </c>
      <c r="H38" s="12">
        <f>IF(B38="","",IF(ISNA(MATCH(B38,Kunden!$T$7:$T$506,0)),"nicht in der Kundenliste",IF(A38="","Datum fehlt","")))</f>
        <v/>
      </c>
    </row>
    <row r="39">
      <c r="A39" s="11" t="n"/>
      <c r="B39" s="9" t="n"/>
      <c r="C39" s="9" t="n"/>
      <c r="D39" s="9" t="n"/>
      <c r="E39" s="13">
        <f>IF(B39="","",IFERROR(IF(INDEX(Kunden!$A$7:$A$506,MATCH(B39,Kunden!$T$7:$T$506,0))="","",INDEX(Kunden!$A$7:$A$506,MATCH(B39,Kunden!$T$7:$T$506,0))),""))</f>
        <v/>
      </c>
      <c r="F39" s="12">
        <f>IF(B39="","",IFERROR(IF(INDEX(Kunden!$J$7:$J$506,MATCH(B39,Kunden!$T$7:$T$506,0))="","",INDEX(Kunden!$J$7:$J$506,MATCH(B39,Kunden!$T$7:$T$506,0))),""))</f>
        <v/>
      </c>
      <c r="G39" s="12">
        <f>IF(B39="","",IFERROR(IF(INDEX(Kunden!$N$7:$N$506,MATCH(B39,Kunden!$T$7:$T$506,0))="","",INDEX(Kunden!$N$7:$N$506,MATCH(B39,Kunden!$T$7:$T$506,0))),""))</f>
        <v/>
      </c>
      <c r="H39" s="12">
        <f>IF(B39="","",IF(ISNA(MATCH(B39,Kunden!$T$7:$T$506,0)),"nicht in der Kundenliste",IF(A39="","Datum fehlt","")))</f>
        <v/>
      </c>
    </row>
    <row r="40">
      <c r="A40" s="11" t="n"/>
      <c r="B40" s="9" t="n"/>
      <c r="C40" s="9" t="n"/>
      <c r="D40" s="9" t="n"/>
      <c r="E40" s="13">
        <f>IF(B40="","",IFERROR(IF(INDEX(Kunden!$A$7:$A$506,MATCH(B40,Kunden!$T$7:$T$506,0))="","",INDEX(Kunden!$A$7:$A$506,MATCH(B40,Kunden!$T$7:$T$506,0))),""))</f>
        <v/>
      </c>
      <c r="F40" s="12">
        <f>IF(B40="","",IFERROR(IF(INDEX(Kunden!$J$7:$J$506,MATCH(B40,Kunden!$T$7:$T$506,0))="","",INDEX(Kunden!$J$7:$J$506,MATCH(B40,Kunden!$T$7:$T$506,0))),""))</f>
        <v/>
      </c>
      <c r="G40" s="12">
        <f>IF(B40="","",IFERROR(IF(INDEX(Kunden!$N$7:$N$506,MATCH(B40,Kunden!$T$7:$T$506,0))="","",INDEX(Kunden!$N$7:$N$506,MATCH(B40,Kunden!$T$7:$T$506,0))),""))</f>
        <v/>
      </c>
      <c r="H40" s="12">
        <f>IF(B40="","",IF(ISNA(MATCH(B40,Kunden!$T$7:$T$506,0)),"nicht in der Kundenliste",IF(A40="","Datum fehlt","")))</f>
        <v/>
      </c>
    </row>
    <row r="41">
      <c r="A41" s="11" t="n"/>
      <c r="B41" s="9" t="n"/>
      <c r="C41" s="9" t="n"/>
      <c r="D41" s="9" t="n"/>
      <c r="E41" s="13">
        <f>IF(B41="","",IFERROR(IF(INDEX(Kunden!$A$7:$A$506,MATCH(B41,Kunden!$T$7:$T$506,0))="","",INDEX(Kunden!$A$7:$A$506,MATCH(B41,Kunden!$T$7:$T$506,0))),""))</f>
        <v/>
      </c>
      <c r="F41" s="12">
        <f>IF(B41="","",IFERROR(IF(INDEX(Kunden!$J$7:$J$506,MATCH(B41,Kunden!$T$7:$T$506,0))="","",INDEX(Kunden!$J$7:$J$506,MATCH(B41,Kunden!$T$7:$T$506,0))),""))</f>
        <v/>
      </c>
      <c r="G41" s="12">
        <f>IF(B41="","",IFERROR(IF(INDEX(Kunden!$N$7:$N$506,MATCH(B41,Kunden!$T$7:$T$506,0))="","",INDEX(Kunden!$N$7:$N$506,MATCH(B41,Kunden!$T$7:$T$506,0))),""))</f>
        <v/>
      </c>
      <c r="H41" s="12">
        <f>IF(B41="","",IF(ISNA(MATCH(B41,Kunden!$T$7:$T$506,0)),"nicht in der Kundenliste",IF(A41="","Datum fehlt","")))</f>
        <v/>
      </c>
    </row>
    <row r="42">
      <c r="A42" s="11" t="n"/>
      <c r="B42" s="9" t="n"/>
      <c r="C42" s="9" t="n"/>
      <c r="D42" s="9" t="n"/>
      <c r="E42" s="13">
        <f>IF(B42="","",IFERROR(IF(INDEX(Kunden!$A$7:$A$506,MATCH(B42,Kunden!$T$7:$T$506,0))="","",INDEX(Kunden!$A$7:$A$506,MATCH(B42,Kunden!$T$7:$T$506,0))),""))</f>
        <v/>
      </c>
      <c r="F42" s="12">
        <f>IF(B42="","",IFERROR(IF(INDEX(Kunden!$J$7:$J$506,MATCH(B42,Kunden!$T$7:$T$506,0))="","",INDEX(Kunden!$J$7:$J$506,MATCH(B42,Kunden!$T$7:$T$506,0))),""))</f>
        <v/>
      </c>
      <c r="G42" s="12">
        <f>IF(B42="","",IFERROR(IF(INDEX(Kunden!$N$7:$N$506,MATCH(B42,Kunden!$T$7:$T$506,0))="","",INDEX(Kunden!$N$7:$N$506,MATCH(B42,Kunden!$T$7:$T$506,0))),""))</f>
        <v/>
      </c>
      <c r="H42" s="12">
        <f>IF(B42="","",IF(ISNA(MATCH(B42,Kunden!$T$7:$T$506,0)),"nicht in der Kundenliste",IF(A42="","Datum fehlt","")))</f>
        <v/>
      </c>
    </row>
    <row r="43">
      <c r="A43" s="11" t="n"/>
      <c r="B43" s="9" t="n"/>
      <c r="C43" s="9" t="n"/>
      <c r="D43" s="9" t="n"/>
      <c r="E43" s="13">
        <f>IF(B43="","",IFERROR(IF(INDEX(Kunden!$A$7:$A$506,MATCH(B43,Kunden!$T$7:$T$506,0))="","",INDEX(Kunden!$A$7:$A$506,MATCH(B43,Kunden!$T$7:$T$506,0))),""))</f>
        <v/>
      </c>
      <c r="F43" s="12">
        <f>IF(B43="","",IFERROR(IF(INDEX(Kunden!$J$7:$J$506,MATCH(B43,Kunden!$T$7:$T$506,0))="","",INDEX(Kunden!$J$7:$J$506,MATCH(B43,Kunden!$T$7:$T$506,0))),""))</f>
        <v/>
      </c>
      <c r="G43" s="12">
        <f>IF(B43="","",IFERROR(IF(INDEX(Kunden!$N$7:$N$506,MATCH(B43,Kunden!$T$7:$T$506,0))="","",INDEX(Kunden!$N$7:$N$506,MATCH(B43,Kunden!$T$7:$T$506,0))),""))</f>
        <v/>
      </c>
      <c r="H43" s="12">
        <f>IF(B43="","",IF(ISNA(MATCH(B43,Kunden!$T$7:$T$506,0)),"nicht in der Kundenliste",IF(A43="","Datum fehlt","")))</f>
        <v/>
      </c>
    </row>
    <row r="44">
      <c r="A44" s="11" t="n"/>
      <c r="B44" s="9" t="n"/>
      <c r="C44" s="9" t="n"/>
      <c r="D44" s="9" t="n"/>
      <c r="E44" s="13">
        <f>IF(B44="","",IFERROR(IF(INDEX(Kunden!$A$7:$A$506,MATCH(B44,Kunden!$T$7:$T$506,0))="","",INDEX(Kunden!$A$7:$A$506,MATCH(B44,Kunden!$T$7:$T$506,0))),""))</f>
        <v/>
      </c>
      <c r="F44" s="12">
        <f>IF(B44="","",IFERROR(IF(INDEX(Kunden!$J$7:$J$506,MATCH(B44,Kunden!$T$7:$T$506,0))="","",INDEX(Kunden!$J$7:$J$506,MATCH(B44,Kunden!$T$7:$T$506,0))),""))</f>
        <v/>
      </c>
      <c r="G44" s="12">
        <f>IF(B44="","",IFERROR(IF(INDEX(Kunden!$N$7:$N$506,MATCH(B44,Kunden!$T$7:$T$506,0))="","",INDEX(Kunden!$N$7:$N$506,MATCH(B44,Kunden!$T$7:$T$506,0))),""))</f>
        <v/>
      </c>
      <c r="H44" s="12">
        <f>IF(B44="","",IF(ISNA(MATCH(B44,Kunden!$T$7:$T$506,0)),"nicht in der Kundenliste",IF(A44="","Datum fehlt","")))</f>
        <v/>
      </c>
    </row>
    <row r="45">
      <c r="A45" s="11" t="n"/>
      <c r="B45" s="9" t="n"/>
      <c r="C45" s="9" t="n"/>
      <c r="D45" s="9" t="n"/>
      <c r="E45" s="13">
        <f>IF(B45="","",IFERROR(IF(INDEX(Kunden!$A$7:$A$506,MATCH(B45,Kunden!$T$7:$T$506,0))="","",INDEX(Kunden!$A$7:$A$506,MATCH(B45,Kunden!$T$7:$T$506,0))),""))</f>
        <v/>
      </c>
      <c r="F45" s="12">
        <f>IF(B45="","",IFERROR(IF(INDEX(Kunden!$J$7:$J$506,MATCH(B45,Kunden!$T$7:$T$506,0))="","",INDEX(Kunden!$J$7:$J$506,MATCH(B45,Kunden!$T$7:$T$506,0))),""))</f>
        <v/>
      </c>
      <c r="G45" s="12">
        <f>IF(B45="","",IFERROR(IF(INDEX(Kunden!$N$7:$N$506,MATCH(B45,Kunden!$T$7:$T$506,0))="","",INDEX(Kunden!$N$7:$N$506,MATCH(B45,Kunden!$T$7:$T$506,0))),""))</f>
        <v/>
      </c>
      <c r="H45" s="12">
        <f>IF(B45="","",IF(ISNA(MATCH(B45,Kunden!$T$7:$T$506,0)),"nicht in der Kundenliste",IF(A45="","Datum fehlt","")))</f>
        <v/>
      </c>
    </row>
    <row r="46">
      <c r="A46" s="11" t="n"/>
      <c r="B46" s="9" t="n"/>
      <c r="C46" s="9" t="n"/>
      <c r="D46" s="9" t="n"/>
      <c r="E46" s="13">
        <f>IF(B46="","",IFERROR(IF(INDEX(Kunden!$A$7:$A$506,MATCH(B46,Kunden!$T$7:$T$506,0))="","",INDEX(Kunden!$A$7:$A$506,MATCH(B46,Kunden!$T$7:$T$506,0))),""))</f>
        <v/>
      </c>
      <c r="F46" s="12">
        <f>IF(B46="","",IFERROR(IF(INDEX(Kunden!$J$7:$J$506,MATCH(B46,Kunden!$T$7:$T$506,0))="","",INDEX(Kunden!$J$7:$J$506,MATCH(B46,Kunden!$T$7:$T$506,0))),""))</f>
        <v/>
      </c>
      <c r="G46" s="12">
        <f>IF(B46="","",IFERROR(IF(INDEX(Kunden!$N$7:$N$506,MATCH(B46,Kunden!$T$7:$T$506,0))="","",INDEX(Kunden!$N$7:$N$506,MATCH(B46,Kunden!$T$7:$T$506,0))),""))</f>
        <v/>
      </c>
      <c r="H46" s="12">
        <f>IF(B46="","",IF(ISNA(MATCH(B46,Kunden!$T$7:$T$506,0)),"nicht in der Kundenliste",IF(A46="","Datum fehlt","")))</f>
        <v/>
      </c>
    </row>
    <row r="47">
      <c r="A47" s="11" t="n"/>
      <c r="B47" s="9" t="n"/>
      <c r="C47" s="9" t="n"/>
      <c r="D47" s="9" t="n"/>
      <c r="E47" s="13">
        <f>IF(B47="","",IFERROR(IF(INDEX(Kunden!$A$7:$A$506,MATCH(B47,Kunden!$T$7:$T$506,0))="","",INDEX(Kunden!$A$7:$A$506,MATCH(B47,Kunden!$T$7:$T$506,0))),""))</f>
        <v/>
      </c>
      <c r="F47" s="12">
        <f>IF(B47="","",IFERROR(IF(INDEX(Kunden!$J$7:$J$506,MATCH(B47,Kunden!$T$7:$T$506,0))="","",INDEX(Kunden!$J$7:$J$506,MATCH(B47,Kunden!$T$7:$T$506,0))),""))</f>
        <v/>
      </c>
      <c r="G47" s="12">
        <f>IF(B47="","",IFERROR(IF(INDEX(Kunden!$N$7:$N$506,MATCH(B47,Kunden!$T$7:$T$506,0))="","",INDEX(Kunden!$N$7:$N$506,MATCH(B47,Kunden!$T$7:$T$506,0))),""))</f>
        <v/>
      </c>
      <c r="H47" s="12">
        <f>IF(B47="","",IF(ISNA(MATCH(B47,Kunden!$T$7:$T$506,0)),"nicht in der Kundenliste",IF(A47="","Datum fehlt","")))</f>
        <v/>
      </c>
    </row>
    <row r="48">
      <c r="A48" s="11" t="n"/>
      <c r="B48" s="9" t="n"/>
      <c r="C48" s="9" t="n"/>
      <c r="D48" s="9" t="n"/>
      <c r="E48" s="13">
        <f>IF(B48="","",IFERROR(IF(INDEX(Kunden!$A$7:$A$506,MATCH(B48,Kunden!$T$7:$T$506,0))="","",INDEX(Kunden!$A$7:$A$506,MATCH(B48,Kunden!$T$7:$T$506,0))),""))</f>
        <v/>
      </c>
      <c r="F48" s="12">
        <f>IF(B48="","",IFERROR(IF(INDEX(Kunden!$J$7:$J$506,MATCH(B48,Kunden!$T$7:$T$506,0))="","",INDEX(Kunden!$J$7:$J$506,MATCH(B48,Kunden!$T$7:$T$506,0))),""))</f>
        <v/>
      </c>
      <c r="G48" s="12">
        <f>IF(B48="","",IFERROR(IF(INDEX(Kunden!$N$7:$N$506,MATCH(B48,Kunden!$T$7:$T$506,0))="","",INDEX(Kunden!$N$7:$N$506,MATCH(B48,Kunden!$T$7:$T$506,0))),""))</f>
        <v/>
      </c>
      <c r="H48" s="12">
        <f>IF(B48="","",IF(ISNA(MATCH(B48,Kunden!$T$7:$T$506,0)),"nicht in der Kundenliste",IF(A48="","Datum fehlt","")))</f>
        <v/>
      </c>
    </row>
    <row r="49">
      <c r="A49" s="11" t="n"/>
      <c r="B49" s="9" t="n"/>
      <c r="C49" s="9" t="n"/>
      <c r="D49" s="9" t="n"/>
      <c r="E49" s="13">
        <f>IF(B49="","",IFERROR(IF(INDEX(Kunden!$A$7:$A$506,MATCH(B49,Kunden!$T$7:$T$506,0))="","",INDEX(Kunden!$A$7:$A$506,MATCH(B49,Kunden!$T$7:$T$506,0))),""))</f>
        <v/>
      </c>
      <c r="F49" s="12">
        <f>IF(B49="","",IFERROR(IF(INDEX(Kunden!$J$7:$J$506,MATCH(B49,Kunden!$T$7:$T$506,0))="","",INDEX(Kunden!$J$7:$J$506,MATCH(B49,Kunden!$T$7:$T$506,0))),""))</f>
        <v/>
      </c>
      <c r="G49" s="12">
        <f>IF(B49="","",IFERROR(IF(INDEX(Kunden!$N$7:$N$506,MATCH(B49,Kunden!$T$7:$T$506,0))="","",INDEX(Kunden!$N$7:$N$506,MATCH(B49,Kunden!$T$7:$T$506,0))),""))</f>
        <v/>
      </c>
      <c r="H49" s="12">
        <f>IF(B49="","",IF(ISNA(MATCH(B49,Kunden!$T$7:$T$506,0)),"nicht in der Kundenliste",IF(A49="","Datum fehlt","")))</f>
        <v/>
      </c>
    </row>
    <row r="50">
      <c r="A50" s="11" t="n"/>
      <c r="B50" s="9" t="n"/>
      <c r="C50" s="9" t="n"/>
      <c r="D50" s="9" t="n"/>
      <c r="E50" s="13">
        <f>IF(B50="","",IFERROR(IF(INDEX(Kunden!$A$7:$A$506,MATCH(B50,Kunden!$T$7:$T$506,0))="","",INDEX(Kunden!$A$7:$A$506,MATCH(B50,Kunden!$T$7:$T$506,0))),""))</f>
        <v/>
      </c>
      <c r="F50" s="12">
        <f>IF(B50="","",IFERROR(IF(INDEX(Kunden!$J$7:$J$506,MATCH(B50,Kunden!$T$7:$T$506,0))="","",INDEX(Kunden!$J$7:$J$506,MATCH(B50,Kunden!$T$7:$T$506,0))),""))</f>
        <v/>
      </c>
      <c r="G50" s="12">
        <f>IF(B50="","",IFERROR(IF(INDEX(Kunden!$N$7:$N$506,MATCH(B50,Kunden!$T$7:$T$506,0))="","",INDEX(Kunden!$N$7:$N$506,MATCH(B50,Kunden!$T$7:$T$506,0))),""))</f>
        <v/>
      </c>
      <c r="H50" s="12">
        <f>IF(B50="","",IF(ISNA(MATCH(B50,Kunden!$T$7:$T$506,0)),"nicht in der Kundenliste",IF(A50="","Datum fehlt","")))</f>
        <v/>
      </c>
    </row>
    <row r="51">
      <c r="A51" s="11" t="n"/>
      <c r="B51" s="9" t="n"/>
      <c r="C51" s="9" t="n"/>
      <c r="D51" s="9" t="n"/>
      <c r="E51" s="13">
        <f>IF(B51="","",IFERROR(IF(INDEX(Kunden!$A$7:$A$506,MATCH(B51,Kunden!$T$7:$T$506,0))="","",INDEX(Kunden!$A$7:$A$506,MATCH(B51,Kunden!$T$7:$T$506,0))),""))</f>
        <v/>
      </c>
      <c r="F51" s="12">
        <f>IF(B51="","",IFERROR(IF(INDEX(Kunden!$J$7:$J$506,MATCH(B51,Kunden!$T$7:$T$506,0))="","",INDEX(Kunden!$J$7:$J$506,MATCH(B51,Kunden!$T$7:$T$506,0))),""))</f>
        <v/>
      </c>
      <c r="G51" s="12">
        <f>IF(B51="","",IFERROR(IF(INDEX(Kunden!$N$7:$N$506,MATCH(B51,Kunden!$T$7:$T$506,0))="","",INDEX(Kunden!$N$7:$N$506,MATCH(B51,Kunden!$T$7:$T$506,0))),""))</f>
        <v/>
      </c>
      <c r="H51" s="12">
        <f>IF(B51="","",IF(ISNA(MATCH(B51,Kunden!$T$7:$T$506,0)),"nicht in der Kundenliste",IF(A51="","Datum fehlt","")))</f>
        <v/>
      </c>
    </row>
    <row r="52">
      <c r="A52" s="11" t="n"/>
      <c r="B52" s="9" t="n"/>
      <c r="C52" s="9" t="n"/>
      <c r="D52" s="9" t="n"/>
      <c r="E52" s="13">
        <f>IF(B52="","",IFERROR(IF(INDEX(Kunden!$A$7:$A$506,MATCH(B52,Kunden!$T$7:$T$506,0))="","",INDEX(Kunden!$A$7:$A$506,MATCH(B52,Kunden!$T$7:$T$506,0))),""))</f>
        <v/>
      </c>
      <c r="F52" s="12">
        <f>IF(B52="","",IFERROR(IF(INDEX(Kunden!$J$7:$J$506,MATCH(B52,Kunden!$T$7:$T$506,0))="","",INDEX(Kunden!$J$7:$J$506,MATCH(B52,Kunden!$T$7:$T$506,0))),""))</f>
        <v/>
      </c>
      <c r="G52" s="12">
        <f>IF(B52="","",IFERROR(IF(INDEX(Kunden!$N$7:$N$506,MATCH(B52,Kunden!$T$7:$T$506,0))="","",INDEX(Kunden!$N$7:$N$506,MATCH(B52,Kunden!$T$7:$T$506,0))),""))</f>
        <v/>
      </c>
      <c r="H52" s="12">
        <f>IF(B52="","",IF(ISNA(MATCH(B52,Kunden!$T$7:$T$506,0)),"nicht in der Kundenliste",IF(A52="","Datum fehlt","")))</f>
        <v/>
      </c>
    </row>
    <row r="53">
      <c r="A53" s="11" t="n"/>
      <c r="B53" s="9" t="n"/>
      <c r="C53" s="9" t="n"/>
      <c r="D53" s="9" t="n"/>
      <c r="E53" s="13">
        <f>IF(B53="","",IFERROR(IF(INDEX(Kunden!$A$7:$A$506,MATCH(B53,Kunden!$T$7:$T$506,0))="","",INDEX(Kunden!$A$7:$A$506,MATCH(B53,Kunden!$T$7:$T$506,0))),""))</f>
        <v/>
      </c>
      <c r="F53" s="12">
        <f>IF(B53="","",IFERROR(IF(INDEX(Kunden!$J$7:$J$506,MATCH(B53,Kunden!$T$7:$T$506,0))="","",INDEX(Kunden!$J$7:$J$506,MATCH(B53,Kunden!$T$7:$T$506,0))),""))</f>
        <v/>
      </c>
      <c r="G53" s="12">
        <f>IF(B53="","",IFERROR(IF(INDEX(Kunden!$N$7:$N$506,MATCH(B53,Kunden!$T$7:$T$506,0))="","",INDEX(Kunden!$N$7:$N$506,MATCH(B53,Kunden!$T$7:$T$506,0))),""))</f>
        <v/>
      </c>
      <c r="H53" s="12">
        <f>IF(B53="","",IF(ISNA(MATCH(B53,Kunden!$T$7:$T$506,0)),"nicht in der Kundenliste",IF(A53="","Datum fehlt","")))</f>
        <v/>
      </c>
    </row>
    <row r="54">
      <c r="A54" s="11" t="n"/>
      <c r="B54" s="9" t="n"/>
      <c r="C54" s="9" t="n"/>
      <c r="D54" s="9" t="n"/>
      <c r="E54" s="13">
        <f>IF(B54="","",IFERROR(IF(INDEX(Kunden!$A$7:$A$506,MATCH(B54,Kunden!$T$7:$T$506,0))="","",INDEX(Kunden!$A$7:$A$506,MATCH(B54,Kunden!$T$7:$T$506,0))),""))</f>
        <v/>
      </c>
      <c r="F54" s="12">
        <f>IF(B54="","",IFERROR(IF(INDEX(Kunden!$J$7:$J$506,MATCH(B54,Kunden!$T$7:$T$506,0))="","",INDEX(Kunden!$J$7:$J$506,MATCH(B54,Kunden!$T$7:$T$506,0))),""))</f>
        <v/>
      </c>
      <c r="G54" s="12">
        <f>IF(B54="","",IFERROR(IF(INDEX(Kunden!$N$7:$N$506,MATCH(B54,Kunden!$T$7:$T$506,0))="","",INDEX(Kunden!$N$7:$N$506,MATCH(B54,Kunden!$T$7:$T$506,0))),""))</f>
        <v/>
      </c>
      <c r="H54" s="12">
        <f>IF(B54="","",IF(ISNA(MATCH(B54,Kunden!$T$7:$T$506,0)),"nicht in der Kundenliste",IF(A54="","Datum fehlt","")))</f>
        <v/>
      </c>
    </row>
    <row r="55">
      <c r="A55" s="11" t="n"/>
      <c r="B55" s="9" t="n"/>
      <c r="C55" s="9" t="n"/>
      <c r="D55" s="9" t="n"/>
      <c r="E55" s="13">
        <f>IF(B55="","",IFERROR(IF(INDEX(Kunden!$A$7:$A$506,MATCH(B55,Kunden!$T$7:$T$506,0))="","",INDEX(Kunden!$A$7:$A$506,MATCH(B55,Kunden!$T$7:$T$506,0))),""))</f>
        <v/>
      </c>
      <c r="F55" s="12">
        <f>IF(B55="","",IFERROR(IF(INDEX(Kunden!$J$7:$J$506,MATCH(B55,Kunden!$T$7:$T$506,0))="","",INDEX(Kunden!$J$7:$J$506,MATCH(B55,Kunden!$T$7:$T$506,0))),""))</f>
        <v/>
      </c>
      <c r="G55" s="12">
        <f>IF(B55="","",IFERROR(IF(INDEX(Kunden!$N$7:$N$506,MATCH(B55,Kunden!$T$7:$T$506,0))="","",INDEX(Kunden!$N$7:$N$506,MATCH(B55,Kunden!$T$7:$T$506,0))),""))</f>
        <v/>
      </c>
      <c r="H55" s="12">
        <f>IF(B55="","",IF(ISNA(MATCH(B55,Kunden!$T$7:$T$506,0)),"nicht in der Kundenliste",IF(A55="","Datum fehlt","")))</f>
        <v/>
      </c>
    </row>
    <row r="56">
      <c r="A56" s="11" t="n"/>
      <c r="B56" s="9" t="n"/>
      <c r="C56" s="9" t="n"/>
      <c r="D56" s="9" t="n"/>
      <c r="E56" s="13">
        <f>IF(B56="","",IFERROR(IF(INDEX(Kunden!$A$7:$A$506,MATCH(B56,Kunden!$T$7:$T$506,0))="","",INDEX(Kunden!$A$7:$A$506,MATCH(B56,Kunden!$T$7:$T$506,0))),""))</f>
        <v/>
      </c>
      <c r="F56" s="12">
        <f>IF(B56="","",IFERROR(IF(INDEX(Kunden!$J$7:$J$506,MATCH(B56,Kunden!$T$7:$T$506,0))="","",INDEX(Kunden!$J$7:$J$506,MATCH(B56,Kunden!$T$7:$T$506,0))),""))</f>
        <v/>
      </c>
      <c r="G56" s="12">
        <f>IF(B56="","",IFERROR(IF(INDEX(Kunden!$N$7:$N$506,MATCH(B56,Kunden!$T$7:$T$506,0))="","",INDEX(Kunden!$N$7:$N$506,MATCH(B56,Kunden!$T$7:$T$506,0))),""))</f>
        <v/>
      </c>
      <c r="H56" s="12">
        <f>IF(B56="","",IF(ISNA(MATCH(B56,Kunden!$T$7:$T$506,0)),"nicht in der Kundenliste",IF(A56="","Datum fehlt","")))</f>
        <v/>
      </c>
    </row>
    <row r="57">
      <c r="A57" s="11" t="n"/>
      <c r="B57" s="9" t="n"/>
      <c r="C57" s="9" t="n"/>
      <c r="D57" s="9" t="n"/>
      <c r="E57" s="13">
        <f>IF(B57="","",IFERROR(IF(INDEX(Kunden!$A$7:$A$506,MATCH(B57,Kunden!$T$7:$T$506,0))="","",INDEX(Kunden!$A$7:$A$506,MATCH(B57,Kunden!$T$7:$T$506,0))),""))</f>
        <v/>
      </c>
      <c r="F57" s="12">
        <f>IF(B57="","",IFERROR(IF(INDEX(Kunden!$J$7:$J$506,MATCH(B57,Kunden!$T$7:$T$506,0))="","",INDEX(Kunden!$J$7:$J$506,MATCH(B57,Kunden!$T$7:$T$506,0))),""))</f>
        <v/>
      </c>
      <c r="G57" s="12">
        <f>IF(B57="","",IFERROR(IF(INDEX(Kunden!$N$7:$N$506,MATCH(B57,Kunden!$T$7:$T$506,0))="","",INDEX(Kunden!$N$7:$N$506,MATCH(B57,Kunden!$T$7:$T$506,0))),""))</f>
        <v/>
      </c>
      <c r="H57" s="12">
        <f>IF(B57="","",IF(ISNA(MATCH(B57,Kunden!$T$7:$T$506,0)),"nicht in der Kundenliste",IF(A57="","Datum fehlt","")))</f>
        <v/>
      </c>
    </row>
    <row r="58">
      <c r="A58" s="11" t="n"/>
      <c r="B58" s="9" t="n"/>
      <c r="C58" s="9" t="n"/>
      <c r="D58" s="9" t="n"/>
      <c r="E58" s="13">
        <f>IF(B58="","",IFERROR(IF(INDEX(Kunden!$A$7:$A$506,MATCH(B58,Kunden!$T$7:$T$506,0))="","",INDEX(Kunden!$A$7:$A$506,MATCH(B58,Kunden!$T$7:$T$506,0))),""))</f>
        <v/>
      </c>
      <c r="F58" s="12">
        <f>IF(B58="","",IFERROR(IF(INDEX(Kunden!$J$7:$J$506,MATCH(B58,Kunden!$T$7:$T$506,0))="","",INDEX(Kunden!$J$7:$J$506,MATCH(B58,Kunden!$T$7:$T$506,0))),""))</f>
        <v/>
      </c>
      <c r="G58" s="12">
        <f>IF(B58="","",IFERROR(IF(INDEX(Kunden!$N$7:$N$506,MATCH(B58,Kunden!$T$7:$T$506,0))="","",INDEX(Kunden!$N$7:$N$506,MATCH(B58,Kunden!$T$7:$T$506,0))),""))</f>
        <v/>
      </c>
      <c r="H58" s="12">
        <f>IF(B58="","",IF(ISNA(MATCH(B58,Kunden!$T$7:$T$506,0)),"nicht in der Kundenliste",IF(A58="","Datum fehlt","")))</f>
        <v/>
      </c>
    </row>
    <row r="59">
      <c r="A59" s="11" t="n"/>
      <c r="B59" s="9" t="n"/>
      <c r="C59" s="9" t="n"/>
      <c r="D59" s="9" t="n"/>
      <c r="E59" s="13">
        <f>IF(B59="","",IFERROR(IF(INDEX(Kunden!$A$7:$A$506,MATCH(B59,Kunden!$T$7:$T$506,0))="","",INDEX(Kunden!$A$7:$A$506,MATCH(B59,Kunden!$T$7:$T$506,0))),""))</f>
        <v/>
      </c>
      <c r="F59" s="12">
        <f>IF(B59="","",IFERROR(IF(INDEX(Kunden!$J$7:$J$506,MATCH(B59,Kunden!$T$7:$T$506,0))="","",INDEX(Kunden!$J$7:$J$506,MATCH(B59,Kunden!$T$7:$T$506,0))),""))</f>
        <v/>
      </c>
      <c r="G59" s="12">
        <f>IF(B59="","",IFERROR(IF(INDEX(Kunden!$N$7:$N$506,MATCH(B59,Kunden!$T$7:$T$506,0))="","",INDEX(Kunden!$N$7:$N$506,MATCH(B59,Kunden!$T$7:$T$506,0))),""))</f>
        <v/>
      </c>
      <c r="H59" s="12">
        <f>IF(B59="","",IF(ISNA(MATCH(B59,Kunden!$T$7:$T$506,0)),"nicht in der Kundenliste",IF(A59="","Datum fehlt","")))</f>
        <v/>
      </c>
    </row>
    <row r="60">
      <c r="A60" s="11" t="n"/>
      <c r="B60" s="9" t="n"/>
      <c r="C60" s="9" t="n"/>
      <c r="D60" s="9" t="n"/>
      <c r="E60" s="13">
        <f>IF(B60="","",IFERROR(IF(INDEX(Kunden!$A$7:$A$506,MATCH(B60,Kunden!$T$7:$T$506,0))="","",INDEX(Kunden!$A$7:$A$506,MATCH(B60,Kunden!$T$7:$T$506,0))),""))</f>
        <v/>
      </c>
      <c r="F60" s="12">
        <f>IF(B60="","",IFERROR(IF(INDEX(Kunden!$J$7:$J$506,MATCH(B60,Kunden!$T$7:$T$506,0))="","",INDEX(Kunden!$J$7:$J$506,MATCH(B60,Kunden!$T$7:$T$506,0))),""))</f>
        <v/>
      </c>
      <c r="G60" s="12">
        <f>IF(B60="","",IFERROR(IF(INDEX(Kunden!$N$7:$N$506,MATCH(B60,Kunden!$T$7:$T$506,0))="","",INDEX(Kunden!$N$7:$N$506,MATCH(B60,Kunden!$T$7:$T$506,0))),""))</f>
        <v/>
      </c>
      <c r="H60" s="12">
        <f>IF(B60="","",IF(ISNA(MATCH(B60,Kunden!$T$7:$T$506,0)),"nicht in der Kundenliste",IF(A60="","Datum fehlt","")))</f>
        <v/>
      </c>
    </row>
    <row r="61">
      <c r="A61" s="11" t="n"/>
      <c r="B61" s="9" t="n"/>
      <c r="C61" s="9" t="n"/>
      <c r="D61" s="9" t="n"/>
      <c r="E61" s="13">
        <f>IF(B61="","",IFERROR(IF(INDEX(Kunden!$A$7:$A$506,MATCH(B61,Kunden!$T$7:$T$506,0))="","",INDEX(Kunden!$A$7:$A$506,MATCH(B61,Kunden!$T$7:$T$506,0))),""))</f>
        <v/>
      </c>
      <c r="F61" s="12">
        <f>IF(B61="","",IFERROR(IF(INDEX(Kunden!$J$7:$J$506,MATCH(B61,Kunden!$T$7:$T$506,0))="","",INDEX(Kunden!$J$7:$J$506,MATCH(B61,Kunden!$T$7:$T$506,0))),""))</f>
        <v/>
      </c>
      <c r="G61" s="12">
        <f>IF(B61="","",IFERROR(IF(INDEX(Kunden!$N$7:$N$506,MATCH(B61,Kunden!$T$7:$T$506,0))="","",INDEX(Kunden!$N$7:$N$506,MATCH(B61,Kunden!$T$7:$T$506,0))),""))</f>
        <v/>
      </c>
      <c r="H61" s="12">
        <f>IF(B61="","",IF(ISNA(MATCH(B61,Kunden!$T$7:$T$506,0)),"nicht in der Kundenliste",IF(A61="","Datum fehlt","")))</f>
        <v/>
      </c>
    </row>
    <row r="62">
      <c r="A62" s="11" t="n"/>
      <c r="B62" s="9" t="n"/>
      <c r="C62" s="9" t="n"/>
      <c r="D62" s="9" t="n"/>
      <c r="E62" s="13">
        <f>IF(B62="","",IFERROR(IF(INDEX(Kunden!$A$7:$A$506,MATCH(B62,Kunden!$T$7:$T$506,0))="","",INDEX(Kunden!$A$7:$A$506,MATCH(B62,Kunden!$T$7:$T$506,0))),""))</f>
        <v/>
      </c>
      <c r="F62" s="12">
        <f>IF(B62="","",IFERROR(IF(INDEX(Kunden!$J$7:$J$506,MATCH(B62,Kunden!$T$7:$T$506,0))="","",INDEX(Kunden!$J$7:$J$506,MATCH(B62,Kunden!$T$7:$T$506,0))),""))</f>
        <v/>
      </c>
      <c r="G62" s="12">
        <f>IF(B62="","",IFERROR(IF(INDEX(Kunden!$N$7:$N$506,MATCH(B62,Kunden!$T$7:$T$506,0))="","",INDEX(Kunden!$N$7:$N$506,MATCH(B62,Kunden!$T$7:$T$506,0))),""))</f>
        <v/>
      </c>
      <c r="H62" s="12">
        <f>IF(B62="","",IF(ISNA(MATCH(B62,Kunden!$T$7:$T$506,0)),"nicht in der Kundenliste",IF(A62="","Datum fehlt","")))</f>
        <v/>
      </c>
    </row>
    <row r="63">
      <c r="A63" s="11" t="n"/>
      <c r="B63" s="9" t="n"/>
      <c r="C63" s="9" t="n"/>
      <c r="D63" s="9" t="n"/>
      <c r="E63" s="13">
        <f>IF(B63="","",IFERROR(IF(INDEX(Kunden!$A$7:$A$506,MATCH(B63,Kunden!$T$7:$T$506,0))="","",INDEX(Kunden!$A$7:$A$506,MATCH(B63,Kunden!$T$7:$T$506,0))),""))</f>
        <v/>
      </c>
      <c r="F63" s="12">
        <f>IF(B63="","",IFERROR(IF(INDEX(Kunden!$J$7:$J$506,MATCH(B63,Kunden!$T$7:$T$506,0))="","",INDEX(Kunden!$J$7:$J$506,MATCH(B63,Kunden!$T$7:$T$506,0))),""))</f>
        <v/>
      </c>
      <c r="G63" s="12">
        <f>IF(B63="","",IFERROR(IF(INDEX(Kunden!$N$7:$N$506,MATCH(B63,Kunden!$T$7:$T$506,0))="","",INDEX(Kunden!$N$7:$N$506,MATCH(B63,Kunden!$T$7:$T$506,0))),""))</f>
        <v/>
      </c>
      <c r="H63" s="12">
        <f>IF(B63="","",IF(ISNA(MATCH(B63,Kunden!$T$7:$T$506,0)),"nicht in der Kundenliste",IF(A63="","Datum fehlt","")))</f>
        <v/>
      </c>
    </row>
    <row r="64">
      <c r="A64" s="11" t="n"/>
      <c r="B64" s="9" t="n"/>
      <c r="C64" s="9" t="n"/>
      <c r="D64" s="9" t="n"/>
      <c r="E64" s="13">
        <f>IF(B64="","",IFERROR(IF(INDEX(Kunden!$A$7:$A$506,MATCH(B64,Kunden!$T$7:$T$506,0))="","",INDEX(Kunden!$A$7:$A$506,MATCH(B64,Kunden!$T$7:$T$506,0))),""))</f>
        <v/>
      </c>
      <c r="F64" s="12">
        <f>IF(B64="","",IFERROR(IF(INDEX(Kunden!$J$7:$J$506,MATCH(B64,Kunden!$T$7:$T$506,0))="","",INDEX(Kunden!$J$7:$J$506,MATCH(B64,Kunden!$T$7:$T$506,0))),""))</f>
        <v/>
      </c>
      <c r="G64" s="12">
        <f>IF(B64="","",IFERROR(IF(INDEX(Kunden!$N$7:$N$506,MATCH(B64,Kunden!$T$7:$T$506,0))="","",INDEX(Kunden!$N$7:$N$506,MATCH(B64,Kunden!$T$7:$T$506,0))),""))</f>
        <v/>
      </c>
      <c r="H64" s="12">
        <f>IF(B64="","",IF(ISNA(MATCH(B64,Kunden!$T$7:$T$506,0)),"nicht in der Kundenliste",IF(A64="","Datum fehlt","")))</f>
        <v/>
      </c>
    </row>
    <row r="65">
      <c r="A65" s="11" t="n"/>
      <c r="B65" s="9" t="n"/>
      <c r="C65" s="9" t="n"/>
      <c r="D65" s="9" t="n"/>
      <c r="E65" s="13">
        <f>IF(B65="","",IFERROR(IF(INDEX(Kunden!$A$7:$A$506,MATCH(B65,Kunden!$T$7:$T$506,0))="","",INDEX(Kunden!$A$7:$A$506,MATCH(B65,Kunden!$T$7:$T$506,0))),""))</f>
        <v/>
      </c>
      <c r="F65" s="12">
        <f>IF(B65="","",IFERROR(IF(INDEX(Kunden!$J$7:$J$506,MATCH(B65,Kunden!$T$7:$T$506,0))="","",INDEX(Kunden!$J$7:$J$506,MATCH(B65,Kunden!$T$7:$T$506,0))),""))</f>
        <v/>
      </c>
      <c r="G65" s="12">
        <f>IF(B65="","",IFERROR(IF(INDEX(Kunden!$N$7:$N$506,MATCH(B65,Kunden!$T$7:$T$506,0))="","",INDEX(Kunden!$N$7:$N$506,MATCH(B65,Kunden!$T$7:$T$506,0))),""))</f>
        <v/>
      </c>
      <c r="H65" s="12">
        <f>IF(B65="","",IF(ISNA(MATCH(B65,Kunden!$T$7:$T$506,0)),"nicht in der Kundenliste",IF(A65="","Datum fehlt","")))</f>
        <v/>
      </c>
    </row>
    <row r="66">
      <c r="A66" s="11" t="n"/>
      <c r="B66" s="9" t="n"/>
      <c r="C66" s="9" t="n"/>
      <c r="D66" s="9" t="n"/>
      <c r="E66" s="13">
        <f>IF(B66="","",IFERROR(IF(INDEX(Kunden!$A$7:$A$506,MATCH(B66,Kunden!$T$7:$T$506,0))="","",INDEX(Kunden!$A$7:$A$506,MATCH(B66,Kunden!$T$7:$T$506,0))),""))</f>
        <v/>
      </c>
      <c r="F66" s="12">
        <f>IF(B66="","",IFERROR(IF(INDEX(Kunden!$J$7:$J$506,MATCH(B66,Kunden!$T$7:$T$506,0))="","",INDEX(Kunden!$J$7:$J$506,MATCH(B66,Kunden!$T$7:$T$506,0))),""))</f>
        <v/>
      </c>
      <c r="G66" s="12">
        <f>IF(B66="","",IFERROR(IF(INDEX(Kunden!$N$7:$N$506,MATCH(B66,Kunden!$T$7:$T$506,0))="","",INDEX(Kunden!$N$7:$N$506,MATCH(B66,Kunden!$T$7:$T$506,0))),""))</f>
        <v/>
      </c>
      <c r="H66" s="12">
        <f>IF(B66="","",IF(ISNA(MATCH(B66,Kunden!$T$7:$T$506,0)),"nicht in der Kundenliste",IF(A66="","Datum fehlt","")))</f>
        <v/>
      </c>
    </row>
    <row r="67">
      <c r="A67" s="11" t="n"/>
      <c r="B67" s="9" t="n"/>
      <c r="C67" s="9" t="n"/>
      <c r="D67" s="9" t="n"/>
      <c r="E67" s="13">
        <f>IF(B67="","",IFERROR(IF(INDEX(Kunden!$A$7:$A$506,MATCH(B67,Kunden!$T$7:$T$506,0))="","",INDEX(Kunden!$A$7:$A$506,MATCH(B67,Kunden!$T$7:$T$506,0))),""))</f>
        <v/>
      </c>
      <c r="F67" s="12">
        <f>IF(B67="","",IFERROR(IF(INDEX(Kunden!$J$7:$J$506,MATCH(B67,Kunden!$T$7:$T$506,0))="","",INDEX(Kunden!$J$7:$J$506,MATCH(B67,Kunden!$T$7:$T$506,0))),""))</f>
        <v/>
      </c>
      <c r="G67" s="12">
        <f>IF(B67="","",IFERROR(IF(INDEX(Kunden!$N$7:$N$506,MATCH(B67,Kunden!$T$7:$T$506,0))="","",INDEX(Kunden!$N$7:$N$506,MATCH(B67,Kunden!$T$7:$T$506,0))),""))</f>
        <v/>
      </c>
      <c r="H67" s="12">
        <f>IF(B67="","",IF(ISNA(MATCH(B67,Kunden!$T$7:$T$506,0)),"nicht in der Kundenliste",IF(A67="","Datum fehlt","")))</f>
        <v/>
      </c>
    </row>
    <row r="68">
      <c r="A68" s="11" t="n"/>
      <c r="B68" s="9" t="n"/>
      <c r="C68" s="9" t="n"/>
      <c r="D68" s="9" t="n"/>
      <c r="E68" s="13">
        <f>IF(B68="","",IFERROR(IF(INDEX(Kunden!$A$7:$A$506,MATCH(B68,Kunden!$T$7:$T$506,0))="","",INDEX(Kunden!$A$7:$A$506,MATCH(B68,Kunden!$T$7:$T$506,0))),""))</f>
        <v/>
      </c>
      <c r="F68" s="12">
        <f>IF(B68="","",IFERROR(IF(INDEX(Kunden!$J$7:$J$506,MATCH(B68,Kunden!$T$7:$T$506,0))="","",INDEX(Kunden!$J$7:$J$506,MATCH(B68,Kunden!$T$7:$T$506,0))),""))</f>
        <v/>
      </c>
      <c r="G68" s="12">
        <f>IF(B68="","",IFERROR(IF(INDEX(Kunden!$N$7:$N$506,MATCH(B68,Kunden!$T$7:$T$506,0))="","",INDEX(Kunden!$N$7:$N$506,MATCH(B68,Kunden!$T$7:$T$506,0))),""))</f>
        <v/>
      </c>
      <c r="H68" s="12">
        <f>IF(B68="","",IF(ISNA(MATCH(B68,Kunden!$T$7:$T$506,0)),"nicht in der Kundenliste",IF(A68="","Datum fehlt","")))</f>
        <v/>
      </c>
    </row>
    <row r="69">
      <c r="A69" s="11" t="n"/>
      <c r="B69" s="9" t="n"/>
      <c r="C69" s="9" t="n"/>
      <c r="D69" s="9" t="n"/>
      <c r="E69" s="13">
        <f>IF(B69="","",IFERROR(IF(INDEX(Kunden!$A$7:$A$506,MATCH(B69,Kunden!$T$7:$T$506,0))="","",INDEX(Kunden!$A$7:$A$506,MATCH(B69,Kunden!$T$7:$T$506,0))),""))</f>
        <v/>
      </c>
      <c r="F69" s="12">
        <f>IF(B69="","",IFERROR(IF(INDEX(Kunden!$J$7:$J$506,MATCH(B69,Kunden!$T$7:$T$506,0))="","",INDEX(Kunden!$J$7:$J$506,MATCH(B69,Kunden!$T$7:$T$506,0))),""))</f>
        <v/>
      </c>
      <c r="G69" s="12">
        <f>IF(B69="","",IFERROR(IF(INDEX(Kunden!$N$7:$N$506,MATCH(B69,Kunden!$T$7:$T$506,0))="","",INDEX(Kunden!$N$7:$N$506,MATCH(B69,Kunden!$T$7:$T$506,0))),""))</f>
        <v/>
      </c>
      <c r="H69" s="12">
        <f>IF(B69="","",IF(ISNA(MATCH(B69,Kunden!$T$7:$T$506,0)),"nicht in der Kundenliste",IF(A69="","Datum fehlt","")))</f>
        <v/>
      </c>
    </row>
    <row r="70">
      <c r="A70" s="11" t="n"/>
      <c r="B70" s="9" t="n"/>
      <c r="C70" s="9" t="n"/>
      <c r="D70" s="9" t="n"/>
      <c r="E70" s="13">
        <f>IF(B70="","",IFERROR(IF(INDEX(Kunden!$A$7:$A$506,MATCH(B70,Kunden!$T$7:$T$506,0))="","",INDEX(Kunden!$A$7:$A$506,MATCH(B70,Kunden!$T$7:$T$506,0))),""))</f>
        <v/>
      </c>
      <c r="F70" s="12">
        <f>IF(B70="","",IFERROR(IF(INDEX(Kunden!$J$7:$J$506,MATCH(B70,Kunden!$T$7:$T$506,0))="","",INDEX(Kunden!$J$7:$J$506,MATCH(B70,Kunden!$T$7:$T$506,0))),""))</f>
        <v/>
      </c>
      <c r="G70" s="12">
        <f>IF(B70="","",IFERROR(IF(INDEX(Kunden!$N$7:$N$506,MATCH(B70,Kunden!$T$7:$T$506,0))="","",INDEX(Kunden!$N$7:$N$506,MATCH(B70,Kunden!$T$7:$T$506,0))),""))</f>
        <v/>
      </c>
      <c r="H70" s="12">
        <f>IF(B70="","",IF(ISNA(MATCH(B70,Kunden!$T$7:$T$506,0)),"nicht in der Kundenliste",IF(A70="","Datum fehlt","")))</f>
        <v/>
      </c>
    </row>
    <row r="71">
      <c r="A71" s="11" t="n"/>
      <c r="B71" s="9" t="n"/>
      <c r="C71" s="9" t="n"/>
      <c r="D71" s="9" t="n"/>
      <c r="E71" s="13">
        <f>IF(B71="","",IFERROR(IF(INDEX(Kunden!$A$7:$A$506,MATCH(B71,Kunden!$T$7:$T$506,0))="","",INDEX(Kunden!$A$7:$A$506,MATCH(B71,Kunden!$T$7:$T$506,0))),""))</f>
        <v/>
      </c>
      <c r="F71" s="12">
        <f>IF(B71="","",IFERROR(IF(INDEX(Kunden!$J$7:$J$506,MATCH(B71,Kunden!$T$7:$T$506,0))="","",INDEX(Kunden!$J$7:$J$506,MATCH(B71,Kunden!$T$7:$T$506,0))),""))</f>
        <v/>
      </c>
      <c r="G71" s="12">
        <f>IF(B71="","",IFERROR(IF(INDEX(Kunden!$N$7:$N$506,MATCH(B71,Kunden!$T$7:$T$506,0))="","",INDEX(Kunden!$N$7:$N$506,MATCH(B71,Kunden!$T$7:$T$506,0))),""))</f>
        <v/>
      </c>
      <c r="H71" s="12">
        <f>IF(B71="","",IF(ISNA(MATCH(B71,Kunden!$T$7:$T$506,0)),"nicht in der Kundenliste",IF(A71="","Datum fehlt","")))</f>
        <v/>
      </c>
    </row>
    <row r="72">
      <c r="A72" s="11" t="n"/>
      <c r="B72" s="9" t="n"/>
      <c r="C72" s="9" t="n"/>
      <c r="D72" s="9" t="n"/>
      <c r="E72" s="13">
        <f>IF(B72="","",IFERROR(IF(INDEX(Kunden!$A$7:$A$506,MATCH(B72,Kunden!$T$7:$T$506,0))="","",INDEX(Kunden!$A$7:$A$506,MATCH(B72,Kunden!$T$7:$T$506,0))),""))</f>
        <v/>
      </c>
      <c r="F72" s="12">
        <f>IF(B72="","",IFERROR(IF(INDEX(Kunden!$J$7:$J$506,MATCH(B72,Kunden!$T$7:$T$506,0))="","",INDEX(Kunden!$J$7:$J$506,MATCH(B72,Kunden!$T$7:$T$506,0))),""))</f>
        <v/>
      </c>
      <c r="G72" s="12">
        <f>IF(B72="","",IFERROR(IF(INDEX(Kunden!$N$7:$N$506,MATCH(B72,Kunden!$T$7:$T$506,0))="","",INDEX(Kunden!$N$7:$N$506,MATCH(B72,Kunden!$T$7:$T$506,0))),""))</f>
        <v/>
      </c>
      <c r="H72" s="12">
        <f>IF(B72="","",IF(ISNA(MATCH(B72,Kunden!$T$7:$T$506,0)),"nicht in der Kundenliste",IF(A72="","Datum fehlt","")))</f>
        <v/>
      </c>
    </row>
    <row r="73">
      <c r="A73" s="11" t="n"/>
      <c r="B73" s="9" t="n"/>
      <c r="C73" s="9" t="n"/>
      <c r="D73" s="9" t="n"/>
      <c r="E73" s="13">
        <f>IF(B73="","",IFERROR(IF(INDEX(Kunden!$A$7:$A$506,MATCH(B73,Kunden!$T$7:$T$506,0))="","",INDEX(Kunden!$A$7:$A$506,MATCH(B73,Kunden!$T$7:$T$506,0))),""))</f>
        <v/>
      </c>
      <c r="F73" s="12">
        <f>IF(B73="","",IFERROR(IF(INDEX(Kunden!$J$7:$J$506,MATCH(B73,Kunden!$T$7:$T$506,0))="","",INDEX(Kunden!$J$7:$J$506,MATCH(B73,Kunden!$T$7:$T$506,0))),""))</f>
        <v/>
      </c>
      <c r="G73" s="12">
        <f>IF(B73="","",IFERROR(IF(INDEX(Kunden!$N$7:$N$506,MATCH(B73,Kunden!$T$7:$T$506,0))="","",INDEX(Kunden!$N$7:$N$506,MATCH(B73,Kunden!$T$7:$T$506,0))),""))</f>
        <v/>
      </c>
      <c r="H73" s="12">
        <f>IF(B73="","",IF(ISNA(MATCH(B73,Kunden!$T$7:$T$506,0)),"nicht in der Kundenliste",IF(A73="","Datum fehlt","")))</f>
        <v/>
      </c>
    </row>
    <row r="74">
      <c r="A74" s="11" t="n"/>
      <c r="B74" s="9" t="n"/>
      <c r="C74" s="9" t="n"/>
      <c r="D74" s="9" t="n"/>
      <c r="E74" s="13">
        <f>IF(B74="","",IFERROR(IF(INDEX(Kunden!$A$7:$A$506,MATCH(B74,Kunden!$T$7:$T$506,0))="","",INDEX(Kunden!$A$7:$A$506,MATCH(B74,Kunden!$T$7:$T$506,0))),""))</f>
        <v/>
      </c>
      <c r="F74" s="12">
        <f>IF(B74="","",IFERROR(IF(INDEX(Kunden!$J$7:$J$506,MATCH(B74,Kunden!$T$7:$T$506,0))="","",INDEX(Kunden!$J$7:$J$506,MATCH(B74,Kunden!$T$7:$T$506,0))),""))</f>
        <v/>
      </c>
      <c r="G74" s="12">
        <f>IF(B74="","",IFERROR(IF(INDEX(Kunden!$N$7:$N$506,MATCH(B74,Kunden!$T$7:$T$506,0))="","",INDEX(Kunden!$N$7:$N$506,MATCH(B74,Kunden!$T$7:$T$506,0))),""))</f>
        <v/>
      </c>
      <c r="H74" s="12">
        <f>IF(B74="","",IF(ISNA(MATCH(B74,Kunden!$T$7:$T$506,0)),"nicht in der Kundenliste",IF(A74="","Datum fehlt","")))</f>
        <v/>
      </c>
    </row>
    <row r="75">
      <c r="A75" s="11" t="n"/>
      <c r="B75" s="9" t="n"/>
      <c r="C75" s="9" t="n"/>
      <c r="D75" s="9" t="n"/>
      <c r="E75" s="13">
        <f>IF(B75="","",IFERROR(IF(INDEX(Kunden!$A$7:$A$506,MATCH(B75,Kunden!$T$7:$T$506,0))="","",INDEX(Kunden!$A$7:$A$506,MATCH(B75,Kunden!$T$7:$T$506,0))),""))</f>
        <v/>
      </c>
      <c r="F75" s="12">
        <f>IF(B75="","",IFERROR(IF(INDEX(Kunden!$J$7:$J$506,MATCH(B75,Kunden!$T$7:$T$506,0))="","",INDEX(Kunden!$J$7:$J$506,MATCH(B75,Kunden!$T$7:$T$506,0))),""))</f>
        <v/>
      </c>
      <c r="G75" s="12">
        <f>IF(B75="","",IFERROR(IF(INDEX(Kunden!$N$7:$N$506,MATCH(B75,Kunden!$T$7:$T$506,0))="","",INDEX(Kunden!$N$7:$N$506,MATCH(B75,Kunden!$T$7:$T$506,0))),""))</f>
        <v/>
      </c>
      <c r="H75" s="12">
        <f>IF(B75="","",IF(ISNA(MATCH(B75,Kunden!$T$7:$T$506,0)),"nicht in der Kundenliste",IF(A75="","Datum fehlt","")))</f>
        <v/>
      </c>
    </row>
    <row r="76">
      <c r="A76" s="11" t="n"/>
      <c r="B76" s="9" t="n"/>
      <c r="C76" s="9" t="n"/>
      <c r="D76" s="9" t="n"/>
      <c r="E76" s="13">
        <f>IF(B76="","",IFERROR(IF(INDEX(Kunden!$A$7:$A$506,MATCH(B76,Kunden!$T$7:$T$506,0))="","",INDEX(Kunden!$A$7:$A$506,MATCH(B76,Kunden!$T$7:$T$506,0))),""))</f>
        <v/>
      </c>
      <c r="F76" s="12">
        <f>IF(B76="","",IFERROR(IF(INDEX(Kunden!$J$7:$J$506,MATCH(B76,Kunden!$T$7:$T$506,0))="","",INDEX(Kunden!$J$7:$J$506,MATCH(B76,Kunden!$T$7:$T$506,0))),""))</f>
        <v/>
      </c>
      <c r="G76" s="12">
        <f>IF(B76="","",IFERROR(IF(INDEX(Kunden!$N$7:$N$506,MATCH(B76,Kunden!$T$7:$T$506,0))="","",INDEX(Kunden!$N$7:$N$506,MATCH(B76,Kunden!$T$7:$T$506,0))),""))</f>
        <v/>
      </c>
      <c r="H76" s="12">
        <f>IF(B76="","",IF(ISNA(MATCH(B76,Kunden!$T$7:$T$506,0)),"nicht in der Kundenliste",IF(A76="","Datum fehlt","")))</f>
        <v/>
      </c>
    </row>
    <row r="77">
      <c r="A77" s="11" t="n"/>
      <c r="B77" s="9" t="n"/>
      <c r="C77" s="9" t="n"/>
      <c r="D77" s="9" t="n"/>
      <c r="E77" s="13">
        <f>IF(B77="","",IFERROR(IF(INDEX(Kunden!$A$7:$A$506,MATCH(B77,Kunden!$T$7:$T$506,0))="","",INDEX(Kunden!$A$7:$A$506,MATCH(B77,Kunden!$T$7:$T$506,0))),""))</f>
        <v/>
      </c>
      <c r="F77" s="12">
        <f>IF(B77="","",IFERROR(IF(INDEX(Kunden!$J$7:$J$506,MATCH(B77,Kunden!$T$7:$T$506,0))="","",INDEX(Kunden!$J$7:$J$506,MATCH(B77,Kunden!$T$7:$T$506,0))),""))</f>
        <v/>
      </c>
      <c r="G77" s="12">
        <f>IF(B77="","",IFERROR(IF(INDEX(Kunden!$N$7:$N$506,MATCH(B77,Kunden!$T$7:$T$506,0))="","",INDEX(Kunden!$N$7:$N$506,MATCH(B77,Kunden!$T$7:$T$506,0))),""))</f>
        <v/>
      </c>
      <c r="H77" s="12">
        <f>IF(B77="","",IF(ISNA(MATCH(B77,Kunden!$T$7:$T$506,0)),"nicht in der Kundenliste",IF(A77="","Datum fehlt","")))</f>
        <v/>
      </c>
    </row>
    <row r="78">
      <c r="A78" s="11" t="n"/>
      <c r="B78" s="9" t="n"/>
      <c r="C78" s="9" t="n"/>
      <c r="D78" s="9" t="n"/>
      <c r="E78" s="13">
        <f>IF(B78="","",IFERROR(IF(INDEX(Kunden!$A$7:$A$506,MATCH(B78,Kunden!$T$7:$T$506,0))="","",INDEX(Kunden!$A$7:$A$506,MATCH(B78,Kunden!$T$7:$T$506,0))),""))</f>
        <v/>
      </c>
      <c r="F78" s="12">
        <f>IF(B78="","",IFERROR(IF(INDEX(Kunden!$J$7:$J$506,MATCH(B78,Kunden!$T$7:$T$506,0))="","",INDEX(Kunden!$J$7:$J$506,MATCH(B78,Kunden!$T$7:$T$506,0))),""))</f>
        <v/>
      </c>
      <c r="G78" s="12">
        <f>IF(B78="","",IFERROR(IF(INDEX(Kunden!$N$7:$N$506,MATCH(B78,Kunden!$T$7:$T$506,0))="","",INDEX(Kunden!$N$7:$N$506,MATCH(B78,Kunden!$T$7:$T$506,0))),""))</f>
        <v/>
      </c>
      <c r="H78" s="12">
        <f>IF(B78="","",IF(ISNA(MATCH(B78,Kunden!$T$7:$T$506,0)),"nicht in der Kundenliste",IF(A78="","Datum fehlt","")))</f>
        <v/>
      </c>
    </row>
    <row r="79">
      <c r="A79" s="11" t="n"/>
      <c r="B79" s="9" t="n"/>
      <c r="C79" s="9" t="n"/>
      <c r="D79" s="9" t="n"/>
      <c r="E79" s="13">
        <f>IF(B79="","",IFERROR(IF(INDEX(Kunden!$A$7:$A$506,MATCH(B79,Kunden!$T$7:$T$506,0))="","",INDEX(Kunden!$A$7:$A$506,MATCH(B79,Kunden!$T$7:$T$506,0))),""))</f>
        <v/>
      </c>
      <c r="F79" s="12">
        <f>IF(B79="","",IFERROR(IF(INDEX(Kunden!$J$7:$J$506,MATCH(B79,Kunden!$T$7:$T$506,0))="","",INDEX(Kunden!$J$7:$J$506,MATCH(B79,Kunden!$T$7:$T$506,0))),""))</f>
        <v/>
      </c>
      <c r="G79" s="12">
        <f>IF(B79="","",IFERROR(IF(INDEX(Kunden!$N$7:$N$506,MATCH(B79,Kunden!$T$7:$T$506,0))="","",INDEX(Kunden!$N$7:$N$506,MATCH(B79,Kunden!$T$7:$T$506,0))),""))</f>
        <v/>
      </c>
      <c r="H79" s="12">
        <f>IF(B79="","",IF(ISNA(MATCH(B79,Kunden!$T$7:$T$506,0)),"nicht in der Kundenliste",IF(A79="","Datum fehlt","")))</f>
        <v/>
      </c>
    </row>
    <row r="80">
      <c r="A80" s="11" t="n"/>
      <c r="B80" s="9" t="n"/>
      <c r="C80" s="9" t="n"/>
      <c r="D80" s="9" t="n"/>
      <c r="E80" s="13">
        <f>IF(B80="","",IFERROR(IF(INDEX(Kunden!$A$7:$A$506,MATCH(B80,Kunden!$T$7:$T$506,0))="","",INDEX(Kunden!$A$7:$A$506,MATCH(B80,Kunden!$T$7:$T$506,0))),""))</f>
        <v/>
      </c>
      <c r="F80" s="12">
        <f>IF(B80="","",IFERROR(IF(INDEX(Kunden!$J$7:$J$506,MATCH(B80,Kunden!$T$7:$T$506,0))="","",INDEX(Kunden!$J$7:$J$506,MATCH(B80,Kunden!$T$7:$T$506,0))),""))</f>
        <v/>
      </c>
      <c r="G80" s="12">
        <f>IF(B80="","",IFERROR(IF(INDEX(Kunden!$N$7:$N$506,MATCH(B80,Kunden!$T$7:$T$506,0))="","",INDEX(Kunden!$N$7:$N$506,MATCH(B80,Kunden!$T$7:$T$506,0))),""))</f>
        <v/>
      </c>
      <c r="H80" s="12">
        <f>IF(B80="","",IF(ISNA(MATCH(B80,Kunden!$T$7:$T$506,0)),"nicht in der Kundenliste",IF(A80="","Datum fehlt","")))</f>
        <v/>
      </c>
    </row>
    <row r="81">
      <c r="A81" s="11" t="n"/>
      <c r="B81" s="9" t="n"/>
      <c r="C81" s="9" t="n"/>
      <c r="D81" s="9" t="n"/>
      <c r="E81" s="13">
        <f>IF(B81="","",IFERROR(IF(INDEX(Kunden!$A$7:$A$506,MATCH(B81,Kunden!$T$7:$T$506,0))="","",INDEX(Kunden!$A$7:$A$506,MATCH(B81,Kunden!$T$7:$T$506,0))),""))</f>
        <v/>
      </c>
      <c r="F81" s="12">
        <f>IF(B81="","",IFERROR(IF(INDEX(Kunden!$J$7:$J$506,MATCH(B81,Kunden!$T$7:$T$506,0))="","",INDEX(Kunden!$J$7:$J$506,MATCH(B81,Kunden!$T$7:$T$506,0))),""))</f>
        <v/>
      </c>
      <c r="G81" s="12">
        <f>IF(B81="","",IFERROR(IF(INDEX(Kunden!$N$7:$N$506,MATCH(B81,Kunden!$T$7:$T$506,0))="","",INDEX(Kunden!$N$7:$N$506,MATCH(B81,Kunden!$T$7:$T$506,0))),""))</f>
        <v/>
      </c>
      <c r="H81" s="12">
        <f>IF(B81="","",IF(ISNA(MATCH(B81,Kunden!$T$7:$T$506,0)),"nicht in der Kundenliste",IF(A81="","Datum fehlt","")))</f>
        <v/>
      </c>
    </row>
    <row r="82">
      <c r="A82" s="11" t="n"/>
      <c r="B82" s="9" t="n"/>
      <c r="C82" s="9" t="n"/>
      <c r="D82" s="9" t="n"/>
      <c r="E82" s="13">
        <f>IF(B82="","",IFERROR(IF(INDEX(Kunden!$A$7:$A$506,MATCH(B82,Kunden!$T$7:$T$506,0))="","",INDEX(Kunden!$A$7:$A$506,MATCH(B82,Kunden!$T$7:$T$506,0))),""))</f>
        <v/>
      </c>
      <c r="F82" s="12">
        <f>IF(B82="","",IFERROR(IF(INDEX(Kunden!$J$7:$J$506,MATCH(B82,Kunden!$T$7:$T$506,0))="","",INDEX(Kunden!$J$7:$J$506,MATCH(B82,Kunden!$T$7:$T$506,0))),""))</f>
        <v/>
      </c>
      <c r="G82" s="12">
        <f>IF(B82="","",IFERROR(IF(INDEX(Kunden!$N$7:$N$506,MATCH(B82,Kunden!$T$7:$T$506,0))="","",INDEX(Kunden!$N$7:$N$506,MATCH(B82,Kunden!$T$7:$T$506,0))),""))</f>
        <v/>
      </c>
      <c r="H82" s="12">
        <f>IF(B82="","",IF(ISNA(MATCH(B82,Kunden!$T$7:$T$506,0)),"nicht in der Kundenliste",IF(A82="","Datum fehlt","")))</f>
        <v/>
      </c>
    </row>
    <row r="83">
      <c r="A83" s="11" t="n"/>
      <c r="B83" s="9" t="n"/>
      <c r="C83" s="9" t="n"/>
      <c r="D83" s="9" t="n"/>
      <c r="E83" s="13">
        <f>IF(B83="","",IFERROR(IF(INDEX(Kunden!$A$7:$A$506,MATCH(B83,Kunden!$T$7:$T$506,0))="","",INDEX(Kunden!$A$7:$A$506,MATCH(B83,Kunden!$T$7:$T$506,0))),""))</f>
        <v/>
      </c>
      <c r="F83" s="12">
        <f>IF(B83="","",IFERROR(IF(INDEX(Kunden!$J$7:$J$506,MATCH(B83,Kunden!$T$7:$T$506,0))="","",INDEX(Kunden!$J$7:$J$506,MATCH(B83,Kunden!$T$7:$T$506,0))),""))</f>
        <v/>
      </c>
      <c r="G83" s="12">
        <f>IF(B83="","",IFERROR(IF(INDEX(Kunden!$N$7:$N$506,MATCH(B83,Kunden!$T$7:$T$506,0))="","",INDEX(Kunden!$N$7:$N$506,MATCH(B83,Kunden!$T$7:$T$506,0))),""))</f>
        <v/>
      </c>
      <c r="H83" s="12">
        <f>IF(B83="","",IF(ISNA(MATCH(B83,Kunden!$T$7:$T$506,0)),"nicht in der Kundenliste",IF(A83="","Datum fehlt","")))</f>
        <v/>
      </c>
    </row>
    <row r="84">
      <c r="A84" s="11" t="n"/>
      <c r="B84" s="9" t="n"/>
      <c r="C84" s="9" t="n"/>
      <c r="D84" s="9" t="n"/>
      <c r="E84" s="13">
        <f>IF(B84="","",IFERROR(IF(INDEX(Kunden!$A$7:$A$506,MATCH(B84,Kunden!$T$7:$T$506,0))="","",INDEX(Kunden!$A$7:$A$506,MATCH(B84,Kunden!$T$7:$T$506,0))),""))</f>
        <v/>
      </c>
      <c r="F84" s="12">
        <f>IF(B84="","",IFERROR(IF(INDEX(Kunden!$J$7:$J$506,MATCH(B84,Kunden!$T$7:$T$506,0))="","",INDEX(Kunden!$J$7:$J$506,MATCH(B84,Kunden!$T$7:$T$506,0))),""))</f>
        <v/>
      </c>
      <c r="G84" s="12">
        <f>IF(B84="","",IFERROR(IF(INDEX(Kunden!$N$7:$N$506,MATCH(B84,Kunden!$T$7:$T$506,0))="","",INDEX(Kunden!$N$7:$N$506,MATCH(B84,Kunden!$T$7:$T$506,0))),""))</f>
        <v/>
      </c>
      <c r="H84" s="12">
        <f>IF(B84="","",IF(ISNA(MATCH(B84,Kunden!$T$7:$T$506,0)),"nicht in der Kundenliste",IF(A84="","Datum fehlt","")))</f>
        <v/>
      </c>
    </row>
    <row r="85">
      <c r="A85" s="11" t="n"/>
      <c r="B85" s="9" t="n"/>
      <c r="C85" s="9" t="n"/>
      <c r="D85" s="9" t="n"/>
      <c r="E85" s="13">
        <f>IF(B85="","",IFERROR(IF(INDEX(Kunden!$A$7:$A$506,MATCH(B85,Kunden!$T$7:$T$506,0))="","",INDEX(Kunden!$A$7:$A$506,MATCH(B85,Kunden!$T$7:$T$506,0))),""))</f>
        <v/>
      </c>
      <c r="F85" s="12">
        <f>IF(B85="","",IFERROR(IF(INDEX(Kunden!$J$7:$J$506,MATCH(B85,Kunden!$T$7:$T$506,0))="","",INDEX(Kunden!$J$7:$J$506,MATCH(B85,Kunden!$T$7:$T$506,0))),""))</f>
        <v/>
      </c>
      <c r="G85" s="12">
        <f>IF(B85="","",IFERROR(IF(INDEX(Kunden!$N$7:$N$506,MATCH(B85,Kunden!$T$7:$T$506,0))="","",INDEX(Kunden!$N$7:$N$506,MATCH(B85,Kunden!$T$7:$T$506,0))),""))</f>
        <v/>
      </c>
      <c r="H85" s="12">
        <f>IF(B85="","",IF(ISNA(MATCH(B85,Kunden!$T$7:$T$506,0)),"nicht in der Kundenliste",IF(A85="","Datum fehlt","")))</f>
        <v/>
      </c>
    </row>
    <row r="86">
      <c r="A86" s="11" t="n"/>
      <c r="B86" s="9" t="n"/>
      <c r="C86" s="9" t="n"/>
      <c r="D86" s="9" t="n"/>
      <c r="E86" s="13">
        <f>IF(B86="","",IFERROR(IF(INDEX(Kunden!$A$7:$A$506,MATCH(B86,Kunden!$T$7:$T$506,0))="","",INDEX(Kunden!$A$7:$A$506,MATCH(B86,Kunden!$T$7:$T$506,0))),""))</f>
        <v/>
      </c>
      <c r="F86" s="12">
        <f>IF(B86="","",IFERROR(IF(INDEX(Kunden!$J$7:$J$506,MATCH(B86,Kunden!$T$7:$T$506,0))="","",INDEX(Kunden!$J$7:$J$506,MATCH(B86,Kunden!$T$7:$T$506,0))),""))</f>
        <v/>
      </c>
      <c r="G86" s="12">
        <f>IF(B86="","",IFERROR(IF(INDEX(Kunden!$N$7:$N$506,MATCH(B86,Kunden!$T$7:$T$506,0))="","",INDEX(Kunden!$N$7:$N$506,MATCH(B86,Kunden!$T$7:$T$506,0))),""))</f>
        <v/>
      </c>
      <c r="H86" s="12">
        <f>IF(B86="","",IF(ISNA(MATCH(B86,Kunden!$T$7:$T$506,0)),"nicht in der Kundenliste",IF(A86="","Datum fehlt","")))</f>
        <v/>
      </c>
    </row>
    <row r="87">
      <c r="A87" s="11" t="n"/>
      <c r="B87" s="9" t="n"/>
      <c r="C87" s="9" t="n"/>
      <c r="D87" s="9" t="n"/>
      <c r="E87" s="13">
        <f>IF(B87="","",IFERROR(IF(INDEX(Kunden!$A$7:$A$506,MATCH(B87,Kunden!$T$7:$T$506,0))="","",INDEX(Kunden!$A$7:$A$506,MATCH(B87,Kunden!$T$7:$T$506,0))),""))</f>
        <v/>
      </c>
      <c r="F87" s="12">
        <f>IF(B87="","",IFERROR(IF(INDEX(Kunden!$J$7:$J$506,MATCH(B87,Kunden!$T$7:$T$506,0))="","",INDEX(Kunden!$J$7:$J$506,MATCH(B87,Kunden!$T$7:$T$506,0))),""))</f>
        <v/>
      </c>
      <c r="G87" s="12">
        <f>IF(B87="","",IFERROR(IF(INDEX(Kunden!$N$7:$N$506,MATCH(B87,Kunden!$T$7:$T$506,0))="","",INDEX(Kunden!$N$7:$N$506,MATCH(B87,Kunden!$T$7:$T$506,0))),""))</f>
        <v/>
      </c>
      <c r="H87" s="12">
        <f>IF(B87="","",IF(ISNA(MATCH(B87,Kunden!$T$7:$T$506,0)),"nicht in der Kundenliste",IF(A87="","Datum fehlt","")))</f>
        <v/>
      </c>
    </row>
    <row r="88">
      <c r="A88" s="11" t="n"/>
      <c r="B88" s="9" t="n"/>
      <c r="C88" s="9" t="n"/>
      <c r="D88" s="9" t="n"/>
      <c r="E88" s="13">
        <f>IF(B88="","",IFERROR(IF(INDEX(Kunden!$A$7:$A$506,MATCH(B88,Kunden!$T$7:$T$506,0))="","",INDEX(Kunden!$A$7:$A$506,MATCH(B88,Kunden!$T$7:$T$506,0))),""))</f>
        <v/>
      </c>
      <c r="F88" s="12">
        <f>IF(B88="","",IFERROR(IF(INDEX(Kunden!$J$7:$J$506,MATCH(B88,Kunden!$T$7:$T$506,0))="","",INDEX(Kunden!$J$7:$J$506,MATCH(B88,Kunden!$T$7:$T$506,0))),""))</f>
        <v/>
      </c>
      <c r="G88" s="12">
        <f>IF(B88="","",IFERROR(IF(INDEX(Kunden!$N$7:$N$506,MATCH(B88,Kunden!$T$7:$T$506,0))="","",INDEX(Kunden!$N$7:$N$506,MATCH(B88,Kunden!$T$7:$T$506,0))),""))</f>
        <v/>
      </c>
      <c r="H88" s="12">
        <f>IF(B88="","",IF(ISNA(MATCH(B88,Kunden!$T$7:$T$506,0)),"nicht in der Kundenliste",IF(A88="","Datum fehlt","")))</f>
        <v/>
      </c>
    </row>
    <row r="89">
      <c r="A89" s="11" t="n"/>
      <c r="B89" s="9" t="n"/>
      <c r="C89" s="9" t="n"/>
      <c r="D89" s="9" t="n"/>
      <c r="E89" s="13">
        <f>IF(B89="","",IFERROR(IF(INDEX(Kunden!$A$7:$A$506,MATCH(B89,Kunden!$T$7:$T$506,0))="","",INDEX(Kunden!$A$7:$A$506,MATCH(B89,Kunden!$T$7:$T$506,0))),""))</f>
        <v/>
      </c>
      <c r="F89" s="12">
        <f>IF(B89="","",IFERROR(IF(INDEX(Kunden!$J$7:$J$506,MATCH(B89,Kunden!$T$7:$T$506,0))="","",INDEX(Kunden!$J$7:$J$506,MATCH(B89,Kunden!$T$7:$T$506,0))),""))</f>
        <v/>
      </c>
      <c r="G89" s="12">
        <f>IF(B89="","",IFERROR(IF(INDEX(Kunden!$N$7:$N$506,MATCH(B89,Kunden!$T$7:$T$506,0))="","",INDEX(Kunden!$N$7:$N$506,MATCH(B89,Kunden!$T$7:$T$506,0))),""))</f>
        <v/>
      </c>
      <c r="H89" s="12">
        <f>IF(B89="","",IF(ISNA(MATCH(B89,Kunden!$T$7:$T$506,0)),"nicht in der Kundenliste",IF(A89="","Datum fehlt","")))</f>
        <v/>
      </c>
    </row>
    <row r="90">
      <c r="A90" s="11" t="n"/>
      <c r="B90" s="9" t="n"/>
      <c r="C90" s="9" t="n"/>
      <c r="D90" s="9" t="n"/>
      <c r="E90" s="13">
        <f>IF(B90="","",IFERROR(IF(INDEX(Kunden!$A$7:$A$506,MATCH(B90,Kunden!$T$7:$T$506,0))="","",INDEX(Kunden!$A$7:$A$506,MATCH(B90,Kunden!$T$7:$T$506,0))),""))</f>
        <v/>
      </c>
      <c r="F90" s="12">
        <f>IF(B90="","",IFERROR(IF(INDEX(Kunden!$J$7:$J$506,MATCH(B90,Kunden!$T$7:$T$506,0))="","",INDEX(Kunden!$J$7:$J$506,MATCH(B90,Kunden!$T$7:$T$506,0))),""))</f>
        <v/>
      </c>
      <c r="G90" s="12">
        <f>IF(B90="","",IFERROR(IF(INDEX(Kunden!$N$7:$N$506,MATCH(B90,Kunden!$T$7:$T$506,0))="","",INDEX(Kunden!$N$7:$N$506,MATCH(B90,Kunden!$T$7:$T$506,0))),""))</f>
        <v/>
      </c>
      <c r="H90" s="12">
        <f>IF(B90="","",IF(ISNA(MATCH(B90,Kunden!$T$7:$T$506,0)),"nicht in der Kundenliste",IF(A90="","Datum fehlt","")))</f>
        <v/>
      </c>
    </row>
    <row r="91">
      <c r="A91" s="11" t="n"/>
      <c r="B91" s="9" t="n"/>
      <c r="C91" s="9" t="n"/>
      <c r="D91" s="9" t="n"/>
      <c r="E91" s="13">
        <f>IF(B91="","",IFERROR(IF(INDEX(Kunden!$A$7:$A$506,MATCH(B91,Kunden!$T$7:$T$506,0))="","",INDEX(Kunden!$A$7:$A$506,MATCH(B91,Kunden!$T$7:$T$506,0))),""))</f>
        <v/>
      </c>
      <c r="F91" s="12">
        <f>IF(B91="","",IFERROR(IF(INDEX(Kunden!$J$7:$J$506,MATCH(B91,Kunden!$T$7:$T$506,0))="","",INDEX(Kunden!$J$7:$J$506,MATCH(B91,Kunden!$T$7:$T$506,0))),""))</f>
        <v/>
      </c>
      <c r="G91" s="12">
        <f>IF(B91="","",IFERROR(IF(INDEX(Kunden!$N$7:$N$506,MATCH(B91,Kunden!$T$7:$T$506,0))="","",INDEX(Kunden!$N$7:$N$506,MATCH(B91,Kunden!$T$7:$T$506,0))),""))</f>
        <v/>
      </c>
      <c r="H91" s="12">
        <f>IF(B91="","",IF(ISNA(MATCH(B91,Kunden!$T$7:$T$506,0)),"nicht in der Kundenliste",IF(A91="","Datum fehlt","")))</f>
        <v/>
      </c>
    </row>
    <row r="92">
      <c r="A92" s="11" t="n"/>
      <c r="B92" s="9" t="n"/>
      <c r="C92" s="9" t="n"/>
      <c r="D92" s="9" t="n"/>
      <c r="E92" s="13">
        <f>IF(B92="","",IFERROR(IF(INDEX(Kunden!$A$7:$A$506,MATCH(B92,Kunden!$T$7:$T$506,0))="","",INDEX(Kunden!$A$7:$A$506,MATCH(B92,Kunden!$T$7:$T$506,0))),""))</f>
        <v/>
      </c>
      <c r="F92" s="12">
        <f>IF(B92="","",IFERROR(IF(INDEX(Kunden!$J$7:$J$506,MATCH(B92,Kunden!$T$7:$T$506,0))="","",INDEX(Kunden!$J$7:$J$506,MATCH(B92,Kunden!$T$7:$T$506,0))),""))</f>
        <v/>
      </c>
      <c r="G92" s="12">
        <f>IF(B92="","",IFERROR(IF(INDEX(Kunden!$N$7:$N$506,MATCH(B92,Kunden!$T$7:$T$506,0))="","",INDEX(Kunden!$N$7:$N$506,MATCH(B92,Kunden!$T$7:$T$506,0))),""))</f>
        <v/>
      </c>
      <c r="H92" s="12">
        <f>IF(B92="","",IF(ISNA(MATCH(B92,Kunden!$T$7:$T$506,0)),"nicht in der Kundenliste",IF(A92="","Datum fehlt","")))</f>
        <v/>
      </c>
    </row>
    <row r="93">
      <c r="A93" s="11" t="n"/>
      <c r="B93" s="9" t="n"/>
      <c r="C93" s="9" t="n"/>
      <c r="D93" s="9" t="n"/>
      <c r="E93" s="13">
        <f>IF(B93="","",IFERROR(IF(INDEX(Kunden!$A$7:$A$506,MATCH(B93,Kunden!$T$7:$T$506,0))="","",INDEX(Kunden!$A$7:$A$506,MATCH(B93,Kunden!$T$7:$T$506,0))),""))</f>
        <v/>
      </c>
      <c r="F93" s="12">
        <f>IF(B93="","",IFERROR(IF(INDEX(Kunden!$J$7:$J$506,MATCH(B93,Kunden!$T$7:$T$506,0))="","",INDEX(Kunden!$J$7:$J$506,MATCH(B93,Kunden!$T$7:$T$506,0))),""))</f>
        <v/>
      </c>
      <c r="G93" s="12">
        <f>IF(B93="","",IFERROR(IF(INDEX(Kunden!$N$7:$N$506,MATCH(B93,Kunden!$T$7:$T$506,0))="","",INDEX(Kunden!$N$7:$N$506,MATCH(B93,Kunden!$T$7:$T$506,0))),""))</f>
        <v/>
      </c>
      <c r="H93" s="12">
        <f>IF(B93="","",IF(ISNA(MATCH(B93,Kunden!$T$7:$T$506,0)),"nicht in der Kundenliste",IF(A93="","Datum fehlt","")))</f>
        <v/>
      </c>
    </row>
    <row r="94">
      <c r="A94" s="11" t="n"/>
      <c r="B94" s="9" t="n"/>
      <c r="C94" s="9" t="n"/>
      <c r="D94" s="9" t="n"/>
      <c r="E94" s="13">
        <f>IF(B94="","",IFERROR(IF(INDEX(Kunden!$A$7:$A$506,MATCH(B94,Kunden!$T$7:$T$506,0))="","",INDEX(Kunden!$A$7:$A$506,MATCH(B94,Kunden!$T$7:$T$506,0))),""))</f>
        <v/>
      </c>
      <c r="F94" s="12">
        <f>IF(B94="","",IFERROR(IF(INDEX(Kunden!$J$7:$J$506,MATCH(B94,Kunden!$T$7:$T$506,0))="","",INDEX(Kunden!$J$7:$J$506,MATCH(B94,Kunden!$T$7:$T$506,0))),""))</f>
        <v/>
      </c>
      <c r="G94" s="12">
        <f>IF(B94="","",IFERROR(IF(INDEX(Kunden!$N$7:$N$506,MATCH(B94,Kunden!$T$7:$T$506,0))="","",INDEX(Kunden!$N$7:$N$506,MATCH(B94,Kunden!$T$7:$T$506,0))),""))</f>
        <v/>
      </c>
      <c r="H94" s="12">
        <f>IF(B94="","",IF(ISNA(MATCH(B94,Kunden!$T$7:$T$506,0)),"nicht in der Kundenliste",IF(A94="","Datum fehlt","")))</f>
        <v/>
      </c>
    </row>
    <row r="95">
      <c r="A95" s="11" t="n"/>
      <c r="B95" s="9" t="n"/>
      <c r="C95" s="9" t="n"/>
      <c r="D95" s="9" t="n"/>
      <c r="E95" s="13">
        <f>IF(B95="","",IFERROR(IF(INDEX(Kunden!$A$7:$A$506,MATCH(B95,Kunden!$T$7:$T$506,0))="","",INDEX(Kunden!$A$7:$A$506,MATCH(B95,Kunden!$T$7:$T$506,0))),""))</f>
        <v/>
      </c>
      <c r="F95" s="12">
        <f>IF(B95="","",IFERROR(IF(INDEX(Kunden!$J$7:$J$506,MATCH(B95,Kunden!$T$7:$T$506,0))="","",INDEX(Kunden!$J$7:$J$506,MATCH(B95,Kunden!$T$7:$T$506,0))),""))</f>
        <v/>
      </c>
      <c r="G95" s="12">
        <f>IF(B95="","",IFERROR(IF(INDEX(Kunden!$N$7:$N$506,MATCH(B95,Kunden!$T$7:$T$506,0))="","",INDEX(Kunden!$N$7:$N$506,MATCH(B95,Kunden!$T$7:$T$506,0))),""))</f>
        <v/>
      </c>
      <c r="H95" s="12">
        <f>IF(B95="","",IF(ISNA(MATCH(B95,Kunden!$T$7:$T$506,0)),"nicht in der Kundenliste",IF(A95="","Datum fehlt","")))</f>
        <v/>
      </c>
    </row>
    <row r="96">
      <c r="A96" s="11" t="n"/>
      <c r="B96" s="9" t="n"/>
      <c r="C96" s="9" t="n"/>
      <c r="D96" s="9" t="n"/>
      <c r="E96" s="13">
        <f>IF(B96="","",IFERROR(IF(INDEX(Kunden!$A$7:$A$506,MATCH(B96,Kunden!$T$7:$T$506,0))="","",INDEX(Kunden!$A$7:$A$506,MATCH(B96,Kunden!$T$7:$T$506,0))),""))</f>
        <v/>
      </c>
      <c r="F96" s="12">
        <f>IF(B96="","",IFERROR(IF(INDEX(Kunden!$J$7:$J$506,MATCH(B96,Kunden!$T$7:$T$506,0))="","",INDEX(Kunden!$J$7:$J$506,MATCH(B96,Kunden!$T$7:$T$506,0))),""))</f>
        <v/>
      </c>
      <c r="G96" s="12">
        <f>IF(B96="","",IFERROR(IF(INDEX(Kunden!$N$7:$N$506,MATCH(B96,Kunden!$T$7:$T$506,0))="","",INDEX(Kunden!$N$7:$N$506,MATCH(B96,Kunden!$T$7:$T$506,0))),""))</f>
        <v/>
      </c>
      <c r="H96" s="12">
        <f>IF(B96="","",IF(ISNA(MATCH(B96,Kunden!$T$7:$T$506,0)),"nicht in der Kundenliste",IF(A96="","Datum fehlt","")))</f>
        <v/>
      </c>
    </row>
    <row r="97">
      <c r="A97" s="11" t="n"/>
      <c r="B97" s="9" t="n"/>
      <c r="C97" s="9" t="n"/>
      <c r="D97" s="9" t="n"/>
      <c r="E97" s="13">
        <f>IF(B97="","",IFERROR(IF(INDEX(Kunden!$A$7:$A$506,MATCH(B97,Kunden!$T$7:$T$506,0))="","",INDEX(Kunden!$A$7:$A$506,MATCH(B97,Kunden!$T$7:$T$506,0))),""))</f>
        <v/>
      </c>
      <c r="F97" s="12">
        <f>IF(B97="","",IFERROR(IF(INDEX(Kunden!$J$7:$J$506,MATCH(B97,Kunden!$T$7:$T$506,0))="","",INDEX(Kunden!$J$7:$J$506,MATCH(B97,Kunden!$T$7:$T$506,0))),""))</f>
        <v/>
      </c>
      <c r="G97" s="12">
        <f>IF(B97="","",IFERROR(IF(INDEX(Kunden!$N$7:$N$506,MATCH(B97,Kunden!$T$7:$T$506,0))="","",INDEX(Kunden!$N$7:$N$506,MATCH(B97,Kunden!$T$7:$T$506,0))),""))</f>
        <v/>
      </c>
      <c r="H97" s="12">
        <f>IF(B97="","",IF(ISNA(MATCH(B97,Kunden!$T$7:$T$506,0)),"nicht in der Kundenliste",IF(A97="","Datum fehlt","")))</f>
        <v/>
      </c>
    </row>
    <row r="98">
      <c r="A98" s="11" t="n"/>
      <c r="B98" s="9" t="n"/>
      <c r="C98" s="9" t="n"/>
      <c r="D98" s="9" t="n"/>
      <c r="E98" s="13">
        <f>IF(B98="","",IFERROR(IF(INDEX(Kunden!$A$7:$A$506,MATCH(B98,Kunden!$T$7:$T$506,0))="","",INDEX(Kunden!$A$7:$A$506,MATCH(B98,Kunden!$T$7:$T$506,0))),""))</f>
        <v/>
      </c>
      <c r="F98" s="12">
        <f>IF(B98="","",IFERROR(IF(INDEX(Kunden!$J$7:$J$506,MATCH(B98,Kunden!$T$7:$T$506,0))="","",INDEX(Kunden!$J$7:$J$506,MATCH(B98,Kunden!$T$7:$T$506,0))),""))</f>
        <v/>
      </c>
      <c r="G98" s="12">
        <f>IF(B98="","",IFERROR(IF(INDEX(Kunden!$N$7:$N$506,MATCH(B98,Kunden!$T$7:$T$506,0))="","",INDEX(Kunden!$N$7:$N$506,MATCH(B98,Kunden!$T$7:$T$506,0))),""))</f>
        <v/>
      </c>
      <c r="H98" s="12">
        <f>IF(B98="","",IF(ISNA(MATCH(B98,Kunden!$T$7:$T$506,0)),"nicht in der Kundenliste",IF(A98="","Datum fehlt","")))</f>
        <v/>
      </c>
    </row>
    <row r="99">
      <c r="A99" s="11" t="n"/>
      <c r="B99" s="9" t="n"/>
      <c r="C99" s="9" t="n"/>
      <c r="D99" s="9" t="n"/>
      <c r="E99" s="13">
        <f>IF(B99="","",IFERROR(IF(INDEX(Kunden!$A$7:$A$506,MATCH(B99,Kunden!$T$7:$T$506,0))="","",INDEX(Kunden!$A$7:$A$506,MATCH(B99,Kunden!$T$7:$T$506,0))),""))</f>
        <v/>
      </c>
      <c r="F99" s="12">
        <f>IF(B99="","",IFERROR(IF(INDEX(Kunden!$J$7:$J$506,MATCH(B99,Kunden!$T$7:$T$506,0))="","",INDEX(Kunden!$J$7:$J$506,MATCH(B99,Kunden!$T$7:$T$506,0))),""))</f>
        <v/>
      </c>
      <c r="G99" s="12">
        <f>IF(B99="","",IFERROR(IF(INDEX(Kunden!$N$7:$N$506,MATCH(B99,Kunden!$T$7:$T$506,0))="","",INDEX(Kunden!$N$7:$N$506,MATCH(B99,Kunden!$T$7:$T$506,0))),""))</f>
        <v/>
      </c>
      <c r="H99" s="12">
        <f>IF(B99="","",IF(ISNA(MATCH(B99,Kunden!$T$7:$T$506,0)),"nicht in der Kundenliste",IF(A99="","Datum fehlt","")))</f>
        <v/>
      </c>
    </row>
    <row r="100">
      <c r="A100" s="11" t="n"/>
      <c r="B100" s="9" t="n"/>
      <c r="C100" s="9" t="n"/>
      <c r="D100" s="9" t="n"/>
      <c r="E100" s="13">
        <f>IF(B100="","",IFERROR(IF(INDEX(Kunden!$A$7:$A$506,MATCH(B100,Kunden!$T$7:$T$506,0))="","",INDEX(Kunden!$A$7:$A$506,MATCH(B100,Kunden!$T$7:$T$506,0))),""))</f>
        <v/>
      </c>
      <c r="F100" s="12">
        <f>IF(B100="","",IFERROR(IF(INDEX(Kunden!$J$7:$J$506,MATCH(B100,Kunden!$T$7:$T$506,0))="","",INDEX(Kunden!$J$7:$J$506,MATCH(B100,Kunden!$T$7:$T$506,0))),""))</f>
        <v/>
      </c>
      <c r="G100" s="12">
        <f>IF(B100="","",IFERROR(IF(INDEX(Kunden!$N$7:$N$506,MATCH(B100,Kunden!$T$7:$T$506,0))="","",INDEX(Kunden!$N$7:$N$506,MATCH(B100,Kunden!$T$7:$T$506,0))),""))</f>
        <v/>
      </c>
      <c r="H100" s="12">
        <f>IF(B100="","",IF(ISNA(MATCH(B100,Kunden!$T$7:$T$506,0)),"nicht in der Kundenliste",IF(A100="","Datum fehlt","")))</f>
        <v/>
      </c>
    </row>
    <row r="101">
      <c r="A101" s="11" t="n"/>
      <c r="B101" s="9" t="n"/>
      <c r="C101" s="9" t="n"/>
      <c r="D101" s="9" t="n"/>
      <c r="E101" s="13">
        <f>IF(B101="","",IFERROR(IF(INDEX(Kunden!$A$7:$A$506,MATCH(B101,Kunden!$T$7:$T$506,0))="","",INDEX(Kunden!$A$7:$A$506,MATCH(B101,Kunden!$T$7:$T$506,0))),""))</f>
        <v/>
      </c>
      <c r="F101" s="12">
        <f>IF(B101="","",IFERROR(IF(INDEX(Kunden!$J$7:$J$506,MATCH(B101,Kunden!$T$7:$T$506,0))="","",INDEX(Kunden!$J$7:$J$506,MATCH(B101,Kunden!$T$7:$T$506,0))),""))</f>
        <v/>
      </c>
      <c r="G101" s="12">
        <f>IF(B101="","",IFERROR(IF(INDEX(Kunden!$N$7:$N$506,MATCH(B101,Kunden!$T$7:$T$506,0))="","",INDEX(Kunden!$N$7:$N$506,MATCH(B101,Kunden!$T$7:$T$506,0))),""))</f>
        <v/>
      </c>
      <c r="H101" s="12">
        <f>IF(B101="","",IF(ISNA(MATCH(B101,Kunden!$T$7:$T$506,0)),"nicht in der Kundenliste",IF(A101="","Datum fehlt","")))</f>
        <v/>
      </c>
    </row>
    <row r="102">
      <c r="A102" s="11" t="n"/>
      <c r="B102" s="9" t="n"/>
      <c r="C102" s="9" t="n"/>
      <c r="D102" s="9" t="n"/>
      <c r="E102" s="13">
        <f>IF(B102="","",IFERROR(IF(INDEX(Kunden!$A$7:$A$506,MATCH(B102,Kunden!$T$7:$T$506,0))="","",INDEX(Kunden!$A$7:$A$506,MATCH(B102,Kunden!$T$7:$T$506,0))),""))</f>
        <v/>
      </c>
      <c r="F102" s="12">
        <f>IF(B102="","",IFERROR(IF(INDEX(Kunden!$J$7:$J$506,MATCH(B102,Kunden!$T$7:$T$506,0))="","",INDEX(Kunden!$J$7:$J$506,MATCH(B102,Kunden!$T$7:$T$506,0))),""))</f>
        <v/>
      </c>
      <c r="G102" s="12">
        <f>IF(B102="","",IFERROR(IF(INDEX(Kunden!$N$7:$N$506,MATCH(B102,Kunden!$T$7:$T$506,0))="","",INDEX(Kunden!$N$7:$N$506,MATCH(B102,Kunden!$T$7:$T$506,0))),""))</f>
        <v/>
      </c>
      <c r="H102" s="12">
        <f>IF(B102="","",IF(ISNA(MATCH(B102,Kunden!$T$7:$T$506,0)),"nicht in der Kundenliste",IF(A102="","Datum fehlt","")))</f>
        <v/>
      </c>
    </row>
    <row r="103">
      <c r="A103" s="11" t="n"/>
      <c r="B103" s="9" t="n"/>
      <c r="C103" s="9" t="n"/>
      <c r="D103" s="9" t="n"/>
      <c r="E103" s="13">
        <f>IF(B103="","",IFERROR(IF(INDEX(Kunden!$A$7:$A$506,MATCH(B103,Kunden!$T$7:$T$506,0))="","",INDEX(Kunden!$A$7:$A$506,MATCH(B103,Kunden!$T$7:$T$506,0))),""))</f>
        <v/>
      </c>
      <c r="F103" s="12">
        <f>IF(B103="","",IFERROR(IF(INDEX(Kunden!$J$7:$J$506,MATCH(B103,Kunden!$T$7:$T$506,0))="","",INDEX(Kunden!$J$7:$J$506,MATCH(B103,Kunden!$T$7:$T$506,0))),""))</f>
        <v/>
      </c>
      <c r="G103" s="12">
        <f>IF(B103="","",IFERROR(IF(INDEX(Kunden!$N$7:$N$506,MATCH(B103,Kunden!$T$7:$T$506,0))="","",INDEX(Kunden!$N$7:$N$506,MATCH(B103,Kunden!$T$7:$T$506,0))),""))</f>
        <v/>
      </c>
      <c r="H103" s="12">
        <f>IF(B103="","",IF(ISNA(MATCH(B103,Kunden!$T$7:$T$506,0)),"nicht in der Kundenliste",IF(A103="","Datum fehlt","")))</f>
        <v/>
      </c>
    </row>
    <row r="104">
      <c r="A104" s="11" t="n"/>
      <c r="B104" s="9" t="n"/>
      <c r="C104" s="9" t="n"/>
      <c r="D104" s="9" t="n"/>
      <c r="E104" s="13">
        <f>IF(B104="","",IFERROR(IF(INDEX(Kunden!$A$7:$A$506,MATCH(B104,Kunden!$T$7:$T$506,0))="","",INDEX(Kunden!$A$7:$A$506,MATCH(B104,Kunden!$T$7:$T$506,0))),""))</f>
        <v/>
      </c>
      <c r="F104" s="12">
        <f>IF(B104="","",IFERROR(IF(INDEX(Kunden!$J$7:$J$506,MATCH(B104,Kunden!$T$7:$T$506,0))="","",INDEX(Kunden!$J$7:$J$506,MATCH(B104,Kunden!$T$7:$T$506,0))),""))</f>
        <v/>
      </c>
      <c r="G104" s="12">
        <f>IF(B104="","",IFERROR(IF(INDEX(Kunden!$N$7:$N$506,MATCH(B104,Kunden!$T$7:$T$506,0))="","",INDEX(Kunden!$N$7:$N$506,MATCH(B104,Kunden!$T$7:$T$506,0))),""))</f>
        <v/>
      </c>
      <c r="H104" s="12">
        <f>IF(B104="","",IF(ISNA(MATCH(B104,Kunden!$T$7:$T$506,0)),"nicht in der Kundenliste",IF(A104="","Datum fehlt","")))</f>
        <v/>
      </c>
    </row>
    <row r="105">
      <c r="A105" s="11" t="n"/>
      <c r="B105" s="9" t="n"/>
      <c r="C105" s="9" t="n"/>
      <c r="D105" s="9" t="n"/>
      <c r="E105" s="13">
        <f>IF(B105="","",IFERROR(IF(INDEX(Kunden!$A$7:$A$506,MATCH(B105,Kunden!$T$7:$T$506,0))="","",INDEX(Kunden!$A$7:$A$506,MATCH(B105,Kunden!$T$7:$T$506,0))),""))</f>
        <v/>
      </c>
      <c r="F105" s="12">
        <f>IF(B105="","",IFERROR(IF(INDEX(Kunden!$J$7:$J$506,MATCH(B105,Kunden!$T$7:$T$506,0))="","",INDEX(Kunden!$J$7:$J$506,MATCH(B105,Kunden!$T$7:$T$506,0))),""))</f>
        <v/>
      </c>
      <c r="G105" s="12">
        <f>IF(B105="","",IFERROR(IF(INDEX(Kunden!$N$7:$N$506,MATCH(B105,Kunden!$T$7:$T$506,0))="","",INDEX(Kunden!$N$7:$N$506,MATCH(B105,Kunden!$T$7:$T$506,0))),""))</f>
        <v/>
      </c>
      <c r="H105" s="12">
        <f>IF(B105="","",IF(ISNA(MATCH(B105,Kunden!$T$7:$T$506,0)),"nicht in der Kundenliste",IF(A105="","Datum fehlt","")))</f>
        <v/>
      </c>
    </row>
    <row r="106">
      <c r="A106" s="11" t="n"/>
      <c r="B106" s="9" t="n"/>
      <c r="C106" s="9" t="n"/>
      <c r="D106" s="9" t="n"/>
      <c r="E106" s="13">
        <f>IF(B106="","",IFERROR(IF(INDEX(Kunden!$A$7:$A$506,MATCH(B106,Kunden!$T$7:$T$506,0))="","",INDEX(Kunden!$A$7:$A$506,MATCH(B106,Kunden!$T$7:$T$506,0))),""))</f>
        <v/>
      </c>
      <c r="F106" s="12">
        <f>IF(B106="","",IFERROR(IF(INDEX(Kunden!$J$7:$J$506,MATCH(B106,Kunden!$T$7:$T$506,0))="","",INDEX(Kunden!$J$7:$J$506,MATCH(B106,Kunden!$T$7:$T$506,0))),""))</f>
        <v/>
      </c>
      <c r="G106" s="12">
        <f>IF(B106="","",IFERROR(IF(INDEX(Kunden!$N$7:$N$506,MATCH(B106,Kunden!$T$7:$T$506,0))="","",INDEX(Kunden!$N$7:$N$506,MATCH(B106,Kunden!$T$7:$T$506,0))),""))</f>
        <v/>
      </c>
      <c r="H106" s="12">
        <f>IF(B106="","",IF(ISNA(MATCH(B106,Kunden!$T$7:$T$506,0)),"nicht in der Kundenliste",IF(A106="","Datum fehlt","")))</f>
        <v/>
      </c>
    </row>
    <row r="107">
      <c r="A107" s="11" t="n"/>
      <c r="B107" s="9" t="n"/>
      <c r="C107" s="9" t="n"/>
      <c r="D107" s="9" t="n"/>
      <c r="E107" s="13">
        <f>IF(B107="","",IFERROR(IF(INDEX(Kunden!$A$7:$A$506,MATCH(B107,Kunden!$T$7:$T$506,0))="","",INDEX(Kunden!$A$7:$A$506,MATCH(B107,Kunden!$T$7:$T$506,0))),""))</f>
        <v/>
      </c>
      <c r="F107" s="12">
        <f>IF(B107="","",IFERROR(IF(INDEX(Kunden!$J$7:$J$506,MATCH(B107,Kunden!$T$7:$T$506,0))="","",INDEX(Kunden!$J$7:$J$506,MATCH(B107,Kunden!$T$7:$T$506,0))),""))</f>
        <v/>
      </c>
      <c r="G107" s="12">
        <f>IF(B107="","",IFERROR(IF(INDEX(Kunden!$N$7:$N$506,MATCH(B107,Kunden!$T$7:$T$506,0))="","",INDEX(Kunden!$N$7:$N$506,MATCH(B107,Kunden!$T$7:$T$506,0))),""))</f>
        <v/>
      </c>
      <c r="H107" s="12">
        <f>IF(B107="","",IF(ISNA(MATCH(B107,Kunden!$T$7:$T$506,0)),"nicht in der Kundenliste",IF(A107="","Datum fehlt","")))</f>
        <v/>
      </c>
    </row>
    <row r="108">
      <c r="A108" s="11" t="n"/>
      <c r="B108" s="9" t="n"/>
      <c r="C108" s="9" t="n"/>
      <c r="D108" s="9" t="n"/>
      <c r="E108" s="13">
        <f>IF(B108="","",IFERROR(IF(INDEX(Kunden!$A$7:$A$506,MATCH(B108,Kunden!$T$7:$T$506,0))="","",INDEX(Kunden!$A$7:$A$506,MATCH(B108,Kunden!$T$7:$T$506,0))),""))</f>
        <v/>
      </c>
      <c r="F108" s="12">
        <f>IF(B108="","",IFERROR(IF(INDEX(Kunden!$J$7:$J$506,MATCH(B108,Kunden!$T$7:$T$506,0))="","",INDEX(Kunden!$J$7:$J$506,MATCH(B108,Kunden!$T$7:$T$506,0))),""))</f>
        <v/>
      </c>
      <c r="G108" s="12">
        <f>IF(B108="","",IFERROR(IF(INDEX(Kunden!$N$7:$N$506,MATCH(B108,Kunden!$T$7:$T$506,0))="","",INDEX(Kunden!$N$7:$N$506,MATCH(B108,Kunden!$T$7:$T$506,0))),""))</f>
        <v/>
      </c>
      <c r="H108" s="12">
        <f>IF(B108="","",IF(ISNA(MATCH(B108,Kunden!$T$7:$T$506,0)),"nicht in der Kundenliste",IF(A108="","Datum fehlt","")))</f>
        <v/>
      </c>
    </row>
    <row r="109">
      <c r="A109" s="11" t="n"/>
      <c r="B109" s="9" t="n"/>
      <c r="C109" s="9" t="n"/>
      <c r="D109" s="9" t="n"/>
      <c r="E109" s="13">
        <f>IF(B109="","",IFERROR(IF(INDEX(Kunden!$A$7:$A$506,MATCH(B109,Kunden!$T$7:$T$506,0))="","",INDEX(Kunden!$A$7:$A$506,MATCH(B109,Kunden!$T$7:$T$506,0))),""))</f>
        <v/>
      </c>
      <c r="F109" s="12">
        <f>IF(B109="","",IFERROR(IF(INDEX(Kunden!$J$7:$J$506,MATCH(B109,Kunden!$T$7:$T$506,0))="","",INDEX(Kunden!$J$7:$J$506,MATCH(B109,Kunden!$T$7:$T$506,0))),""))</f>
        <v/>
      </c>
      <c r="G109" s="12">
        <f>IF(B109="","",IFERROR(IF(INDEX(Kunden!$N$7:$N$506,MATCH(B109,Kunden!$T$7:$T$506,0))="","",INDEX(Kunden!$N$7:$N$506,MATCH(B109,Kunden!$T$7:$T$506,0))),""))</f>
        <v/>
      </c>
      <c r="H109" s="12">
        <f>IF(B109="","",IF(ISNA(MATCH(B109,Kunden!$T$7:$T$506,0)),"nicht in der Kundenliste",IF(A109="","Datum fehlt","")))</f>
        <v/>
      </c>
    </row>
    <row r="110">
      <c r="A110" s="11" t="n"/>
      <c r="B110" s="9" t="n"/>
      <c r="C110" s="9" t="n"/>
      <c r="D110" s="9" t="n"/>
      <c r="E110" s="13">
        <f>IF(B110="","",IFERROR(IF(INDEX(Kunden!$A$7:$A$506,MATCH(B110,Kunden!$T$7:$T$506,0))="","",INDEX(Kunden!$A$7:$A$506,MATCH(B110,Kunden!$T$7:$T$506,0))),""))</f>
        <v/>
      </c>
      <c r="F110" s="12">
        <f>IF(B110="","",IFERROR(IF(INDEX(Kunden!$J$7:$J$506,MATCH(B110,Kunden!$T$7:$T$506,0))="","",INDEX(Kunden!$J$7:$J$506,MATCH(B110,Kunden!$T$7:$T$506,0))),""))</f>
        <v/>
      </c>
      <c r="G110" s="12">
        <f>IF(B110="","",IFERROR(IF(INDEX(Kunden!$N$7:$N$506,MATCH(B110,Kunden!$T$7:$T$506,0))="","",INDEX(Kunden!$N$7:$N$506,MATCH(B110,Kunden!$T$7:$T$506,0))),""))</f>
        <v/>
      </c>
      <c r="H110" s="12">
        <f>IF(B110="","",IF(ISNA(MATCH(B110,Kunden!$T$7:$T$506,0)),"nicht in der Kundenliste",IF(A110="","Datum fehlt","")))</f>
        <v/>
      </c>
    </row>
    <row r="111">
      <c r="A111" s="11" t="n"/>
      <c r="B111" s="9" t="n"/>
      <c r="C111" s="9" t="n"/>
      <c r="D111" s="9" t="n"/>
      <c r="E111" s="13">
        <f>IF(B111="","",IFERROR(IF(INDEX(Kunden!$A$7:$A$506,MATCH(B111,Kunden!$T$7:$T$506,0))="","",INDEX(Kunden!$A$7:$A$506,MATCH(B111,Kunden!$T$7:$T$506,0))),""))</f>
        <v/>
      </c>
      <c r="F111" s="12">
        <f>IF(B111="","",IFERROR(IF(INDEX(Kunden!$J$7:$J$506,MATCH(B111,Kunden!$T$7:$T$506,0))="","",INDEX(Kunden!$J$7:$J$506,MATCH(B111,Kunden!$T$7:$T$506,0))),""))</f>
        <v/>
      </c>
      <c r="G111" s="12">
        <f>IF(B111="","",IFERROR(IF(INDEX(Kunden!$N$7:$N$506,MATCH(B111,Kunden!$T$7:$T$506,0))="","",INDEX(Kunden!$N$7:$N$506,MATCH(B111,Kunden!$T$7:$T$506,0))),""))</f>
        <v/>
      </c>
      <c r="H111" s="12">
        <f>IF(B111="","",IF(ISNA(MATCH(B111,Kunden!$T$7:$T$506,0)),"nicht in der Kundenliste",IF(A111="","Datum fehlt","")))</f>
        <v/>
      </c>
    </row>
    <row r="112">
      <c r="A112" s="11" t="n"/>
      <c r="B112" s="9" t="n"/>
      <c r="C112" s="9" t="n"/>
      <c r="D112" s="9" t="n"/>
      <c r="E112" s="13">
        <f>IF(B112="","",IFERROR(IF(INDEX(Kunden!$A$7:$A$506,MATCH(B112,Kunden!$T$7:$T$506,0))="","",INDEX(Kunden!$A$7:$A$506,MATCH(B112,Kunden!$T$7:$T$506,0))),""))</f>
        <v/>
      </c>
      <c r="F112" s="12">
        <f>IF(B112="","",IFERROR(IF(INDEX(Kunden!$J$7:$J$506,MATCH(B112,Kunden!$T$7:$T$506,0))="","",INDEX(Kunden!$J$7:$J$506,MATCH(B112,Kunden!$T$7:$T$506,0))),""))</f>
        <v/>
      </c>
      <c r="G112" s="12">
        <f>IF(B112="","",IFERROR(IF(INDEX(Kunden!$N$7:$N$506,MATCH(B112,Kunden!$T$7:$T$506,0))="","",INDEX(Kunden!$N$7:$N$506,MATCH(B112,Kunden!$T$7:$T$506,0))),""))</f>
        <v/>
      </c>
      <c r="H112" s="12">
        <f>IF(B112="","",IF(ISNA(MATCH(B112,Kunden!$T$7:$T$506,0)),"nicht in der Kundenliste",IF(A112="","Datum fehlt","")))</f>
        <v/>
      </c>
    </row>
    <row r="113">
      <c r="A113" s="11" t="n"/>
      <c r="B113" s="9" t="n"/>
      <c r="C113" s="9" t="n"/>
      <c r="D113" s="9" t="n"/>
      <c r="E113" s="13">
        <f>IF(B113="","",IFERROR(IF(INDEX(Kunden!$A$7:$A$506,MATCH(B113,Kunden!$T$7:$T$506,0))="","",INDEX(Kunden!$A$7:$A$506,MATCH(B113,Kunden!$T$7:$T$506,0))),""))</f>
        <v/>
      </c>
      <c r="F113" s="12">
        <f>IF(B113="","",IFERROR(IF(INDEX(Kunden!$J$7:$J$506,MATCH(B113,Kunden!$T$7:$T$506,0))="","",INDEX(Kunden!$J$7:$J$506,MATCH(B113,Kunden!$T$7:$T$506,0))),""))</f>
        <v/>
      </c>
      <c r="G113" s="12">
        <f>IF(B113="","",IFERROR(IF(INDEX(Kunden!$N$7:$N$506,MATCH(B113,Kunden!$T$7:$T$506,0))="","",INDEX(Kunden!$N$7:$N$506,MATCH(B113,Kunden!$T$7:$T$506,0))),""))</f>
        <v/>
      </c>
      <c r="H113" s="12">
        <f>IF(B113="","",IF(ISNA(MATCH(B113,Kunden!$T$7:$T$506,0)),"nicht in der Kundenliste",IF(A113="","Datum fehlt","")))</f>
        <v/>
      </c>
    </row>
    <row r="114">
      <c r="A114" s="11" t="n"/>
      <c r="B114" s="9" t="n"/>
      <c r="C114" s="9" t="n"/>
      <c r="D114" s="9" t="n"/>
      <c r="E114" s="13">
        <f>IF(B114="","",IFERROR(IF(INDEX(Kunden!$A$7:$A$506,MATCH(B114,Kunden!$T$7:$T$506,0))="","",INDEX(Kunden!$A$7:$A$506,MATCH(B114,Kunden!$T$7:$T$506,0))),""))</f>
        <v/>
      </c>
      <c r="F114" s="12">
        <f>IF(B114="","",IFERROR(IF(INDEX(Kunden!$J$7:$J$506,MATCH(B114,Kunden!$T$7:$T$506,0))="","",INDEX(Kunden!$J$7:$J$506,MATCH(B114,Kunden!$T$7:$T$506,0))),""))</f>
        <v/>
      </c>
      <c r="G114" s="12">
        <f>IF(B114="","",IFERROR(IF(INDEX(Kunden!$N$7:$N$506,MATCH(B114,Kunden!$T$7:$T$506,0))="","",INDEX(Kunden!$N$7:$N$506,MATCH(B114,Kunden!$T$7:$T$506,0))),""))</f>
        <v/>
      </c>
      <c r="H114" s="12">
        <f>IF(B114="","",IF(ISNA(MATCH(B114,Kunden!$T$7:$T$506,0)),"nicht in der Kundenliste",IF(A114="","Datum fehlt","")))</f>
        <v/>
      </c>
    </row>
    <row r="115">
      <c r="A115" s="11" t="n"/>
      <c r="B115" s="9" t="n"/>
      <c r="C115" s="9" t="n"/>
      <c r="D115" s="9" t="n"/>
      <c r="E115" s="13">
        <f>IF(B115="","",IFERROR(IF(INDEX(Kunden!$A$7:$A$506,MATCH(B115,Kunden!$T$7:$T$506,0))="","",INDEX(Kunden!$A$7:$A$506,MATCH(B115,Kunden!$T$7:$T$506,0))),""))</f>
        <v/>
      </c>
      <c r="F115" s="12">
        <f>IF(B115="","",IFERROR(IF(INDEX(Kunden!$J$7:$J$506,MATCH(B115,Kunden!$T$7:$T$506,0))="","",INDEX(Kunden!$J$7:$J$506,MATCH(B115,Kunden!$T$7:$T$506,0))),""))</f>
        <v/>
      </c>
      <c r="G115" s="12">
        <f>IF(B115="","",IFERROR(IF(INDEX(Kunden!$N$7:$N$506,MATCH(B115,Kunden!$T$7:$T$506,0))="","",INDEX(Kunden!$N$7:$N$506,MATCH(B115,Kunden!$T$7:$T$506,0))),""))</f>
        <v/>
      </c>
      <c r="H115" s="12">
        <f>IF(B115="","",IF(ISNA(MATCH(B115,Kunden!$T$7:$T$506,0)),"nicht in der Kundenliste",IF(A115="","Datum fehlt","")))</f>
        <v/>
      </c>
    </row>
    <row r="116">
      <c r="A116" s="11" t="n"/>
      <c r="B116" s="9" t="n"/>
      <c r="C116" s="9" t="n"/>
      <c r="D116" s="9" t="n"/>
      <c r="E116" s="13">
        <f>IF(B116="","",IFERROR(IF(INDEX(Kunden!$A$7:$A$506,MATCH(B116,Kunden!$T$7:$T$506,0))="","",INDEX(Kunden!$A$7:$A$506,MATCH(B116,Kunden!$T$7:$T$506,0))),""))</f>
        <v/>
      </c>
      <c r="F116" s="12">
        <f>IF(B116="","",IFERROR(IF(INDEX(Kunden!$J$7:$J$506,MATCH(B116,Kunden!$T$7:$T$506,0))="","",INDEX(Kunden!$J$7:$J$506,MATCH(B116,Kunden!$T$7:$T$506,0))),""))</f>
        <v/>
      </c>
      <c r="G116" s="12">
        <f>IF(B116="","",IFERROR(IF(INDEX(Kunden!$N$7:$N$506,MATCH(B116,Kunden!$T$7:$T$506,0))="","",INDEX(Kunden!$N$7:$N$506,MATCH(B116,Kunden!$T$7:$T$506,0))),""))</f>
        <v/>
      </c>
      <c r="H116" s="12">
        <f>IF(B116="","",IF(ISNA(MATCH(B116,Kunden!$T$7:$T$506,0)),"nicht in der Kundenliste",IF(A116="","Datum fehlt","")))</f>
        <v/>
      </c>
    </row>
    <row r="117">
      <c r="A117" s="11" t="n"/>
      <c r="B117" s="9" t="n"/>
      <c r="C117" s="9" t="n"/>
      <c r="D117" s="9" t="n"/>
      <c r="E117" s="13">
        <f>IF(B117="","",IFERROR(IF(INDEX(Kunden!$A$7:$A$506,MATCH(B117,Kunden!$T$7:$T$506,0))="","",INDEX(Kunden!$A$7:$A$506,MATCH(B117,Kunden!$T$7:$T$506,0))),""))</f>
        <v/>
      </c>
      <c r="F117" s="12">
        <f>IF(B117="","",IFERROR(IF(INDEX(Kunden!$J$7:$J$506,MATCH(B117,Kunden!$T$7:$T$506,0))="","",INDEX(Kunden!$J$7:$J$506,MATCH(B117,Kunden!$T$7:$T$506,0))),""))</f>
        <v/>
      </c>
      <c r="G117" s="12">
        <f>IF(B117="","",IFERROR(IF(INDEX(Kunden!$N$7:$N$506,MATCH(B117,Kunden!$T$7:$T$506,0))="","",INDEX(Kunden!$N$7:$N$506,MATCH(B117,Kunden!$T$7:$T$506,0))),""))</f>
        <v/>
      </c>
      <c r="H117" s="12">
        <f>IF(B117="","",IF(ISNA(MATCH(B117,Kunden!$T$7:$T$506,0)),"nicht in der Kundenliste",IF(A117="","Datum fehlt","")))</f>
        <v/>
      </c>
    </row>
    <row r="118">
      <c r="A118" s="11" t="n"/>
      <c r="B118" s="9" t="n"/>
      <c r="C118" s="9" t="n"/>
      <c r="D118" s="9" t="n"/>
      <c r="E118" s="13">
        <f>IF(B118="","",IFERROR(IF(INDEX(Kunden!$A$7:$A$506,MATCH(B118,Kunden!$T$7:$T$506,0))="","",INDEX(Kunden!$A$7:$A$506,MATCH(B118,Kunden!$T$7:$T$506,0))),""))</f>
        <v/>
      </c>
      <c r="F118" s="12">
        <f>IF(B118="","",IFERROR(IF(INDEX(Kunden!$J$7:$J$506,MATCH(B118,Kunden!$T$7:$T$506,0))="","",INDEX(Kunden!$J$7:$J$506,MATCH(B118,Kunden!$T$7:$T$506,0))),""))</f>
        <v/>
      </c>
      <c r="G118" s="12">
        <f>IF(B118="","",IFERROR(IF(INDEX(Kunden!$N$7:$N$506,MATCH(B118,Kunden!$T$7:$T$506,0))="","",INDEX(Kunden!$N$7:$N$506,MATCH(B118,Kunden!$T$7:$T$506,0))),""))</f>
        <v/>
      </c>
      <c r="H118" s="12">
        <f>IF(B118="","",IF(ISNA(MATCH(B118,Kunden!$T$7:$T$506,0)),"nicht in der Kundenliste",IF(A118="","Datum fehlt","")))</f>
        <v/>
      </c>
    </row>
    <row r="119">
      <c r="A119" s="11" t="n"/>
      <c r="B119" s="9" t="n"/>
      <c r="C119" s="9" t="n"/>
      <c r="D119" s="9" t="n"/>
      <c r="E119" s="13">
        <f>IF(B119="","",IFERROR(IF(INDEX(Kunden!$A$7:$A$506,MATCH(B119,Kunden!$T$7:$T$506,0))="","",INDEX(Kunden!$A$7:$A$506,MATCH(B119,Kunden!$T$7:$T$506,0))),""))</f>
        <v/>
      </c>
      <c r="F119" s="12">
        <f>IF(B119="","",IFERROR(IF(INDEX(Kunden!$J$7:$J$506,MATCH(B119,Kunden!$T$7:$T$506,0))="","",INDEX(Kunden!$J$7:$J$506,MATCH(B119,Kunden!$T$7:$T$506,0))),""))</f>
        <v/>
      </c>
      <c r="G119" s="12">
        <f>IF(B119="","",IFERROR(IF(INDEX(Kunden!$N$7:$N$506,MATCH(B119,Kunden!$T$7:$T$506,0))="","",INDEX(Kunden!$N$7:$N$506,MATCH(B119,Kunden!$T$7:$T$506,0))),""))</f>
        <v/>
      </c>
      <c r="H119" s="12">
        <f>IF(B119="","",IF(ISNA(MATCH(B119,Kunden!$T$7:$T$506,0)),"nicht in der Kundenliste",IF(A119="","Datum fehlt","")))</f>
        <v/>
      </c>
    </row>
    <row r="120">
      <c r="A120" s="11" t="n"/>
      <c r="B120" s="9" t="n"/>
      <c r="C120" s="9" t="n"/>
      <c r="D120" s="9" t="n"/>
      <c r="E120" s="13">
        <f>IF(B120="","",IFERROR(IF(INDEX(Kunden!$A$7:$A$506,MATCH(B120,Kunden!$T$7:$T$506,0))="","",INDEX(Kunden!$A$7:$A$506,MATCH(B120,Kunden!$T$7:$T$506,0))),""))</f>
        <v/>
      </c>
      <c r="F120" s="12">
        <f>IF(B120="","",IFERROR(IF(INDEX(Kunden!$J$7:$J$506,MATCH(B120,Kunden!$T$7:$T$506,0))="","",INDEX(Kunden!$J$7:$J$506,MATCH(B120,Kunden!$T$7:$T$506,0))),""))</f>
        <v/>
      </c>
      <c r="G120" s="12">
        <f>IF(B120="","",IFERROR(IF(INDEX(Kunden!$N$7:$N$506,MATCH(B120,Kunden!$T$7:$T$506,0))="","",INDEX(Kunden!$N$7:$N$506,MATCH(B120,Kunden!$T$7:$T$506,0))),""))</f>
        <v/>
      </c>
      <c r="H120" s="12">
        <f>IF(B120="","",IF(ISNA(MATCH(B120,Kunden!$T$7:$T$506,0)),"nicht in der Kundenliste",IF(A120="","Datum fehlt","")))</f>
        <v/>
      </c>
    </row>
    <row r="121">
      <c r="A121" s="11" t="n"/>
      <c r="B121" s="9" t="n"/>
      <c r="C121" s="9" t="n"/>
      <c r="D121" s="9" t="n"/>
      <c r="E121" s="13">
        <f>IF(B121="","",IFERROR(IF(INDEX(Kunden!$A$7:$A$506,MATCH(B121,Kunden!$T$7:$T$506,0))="","",INDEX(Kunden!$A$7:$A$506,MATCH(B121,Kunden!$T$7:$T$506,0))),""))</f>
        <v/>
      </c>
      <c r="F121" s="12">
        <f>IF(B121="","",IFERROR(IF(INDEX(Kunden!$J$7:$J$506,MATCH(B121,Kunden!$T$7:$T$506,0))="","",INDEX(Kunden!$J$7:$J$506,MATCH(B121,Kunden!$T$7:$T$506,0))),""))</f>
        <v/>
      </c>
      <c r="G121" s="12">
        <f>IF(B121="","",IFERROR(IF(INDEX(Kunden!$N$7:$N$506,MATCH(B121,Kunden!$T$7:$T$506,0))="","",INDEX(Kunden!$N$7:$N$506,MATCH(B121,Kunden!$T$7:$T$506,0))),""))</f>
        <v/>
      </c>
      <c r="H121" s="12">
        <f>IF(B121="","",IF(ISNA(MATCH(B121,Kunden!$T$7:$T$506,0)),"nicht in der Kundenliste",IF(A121="","Datum fehlt","")))</f>
        <v/>
      </c>
    </row>
    <row r="122">
      <c r="A122" s="11" t="n"/>
      <c r="B122" s="9" t="n"/>
      <c r="C122" s="9" t="n"/>
      <c r="D122" s="9" t="n"/>
      <c r="E122" s="13">
        <f>IF(B122="","",IFERROR(IF(INDEX(Kunden!$A$7:$A$506,MATCH(B122,Kunden!$T$7:$T$506,0))="","",INDEX(Kunden!$A$7:$A$506,MATCH(B122,Kunden!$T$7:$T$506,0))),""))</f>
        <v/>
      </c>
      <c r="F122" s="12">
        <f>IF(B122="","",IFERROR(IF(INDEX(Kunden!$J$7:$J$506,MATCH(B122,Kunden!$T$7:$T$506,0))="","",INDEX(Kunden!$J$7:$J$506,MATCH(B122,Kunden!$T$7:$T$506,0))),""))</f>
        <v/>
      </c>
      <c r="G122" s="12">
        <f>IF(B122="","",IFERROR(IF(INDEX(Kunden!$N$7:$N$506,MATCH(B122,Kunden!$T$7:$T$506,0))="","",INDEX(Kunden!$N$7:$N$506,MATCH(B122,Kunden!$T$7:$T$506,0))),""))</f>
        <v/>
      </c>
      <c r="H122" s="12">
        <f>IF(B122="","",IF(ISNA(MATCH(B122,Kunden!$T$7:$T$506,0)),"nicht in der Kundenliste",IF(A122="","Datum fehlt","")))</f>
        <v/>
      </c>
    </row>
    <row r="123">
      <c r="A123" s="11" t="n"/>
      <c r="B123" s="9" t="n"/>
      <c r="C123" s="9" t="n"/>
      <c r="D123" s="9" t="n"/>
      <c r="E123" s="13">
        <f>IF(B123="","",IFERROR(IF(INDEX(Kunden!$A$7:$A$506,MATCH(B123,Kunden!$T$7:$T$506,0))="","",INDEX(Kunden!$A$7:$A$506,MATCH(B123,Kunden!$T$7:$T$506,0))),""))</f>
        <v/>
      </c>
      <c r="F123" s="12">
        <f>IF(B123="","",IFERROR(IF(INDEX(Kunden!$J$7:$J$506,MATCH(B123,Kunden!$T$7:$T$506,0))="","",INDEX(Kunden!$J$7:$J$506,MATCH(B123,Kunden!$T$7:$T$506,0))),""))</f>
        <v/>
      </c>
      <c r="G123" s="12">
        <f>IF(B123="","",IFERROR(IF(INDEX(Kunden!$N$7:$N$506,MATCH(B123,Kunden!$T$7:$T$506,0))="","",INDEX(Kunden!$N$7:$N$506,MATCH(B123,Kunden!$T$7:$T$506,0))),""))</f>
        <v/>
      </c>
      <c r="H123" s="12">
        <f>IF(B123="","",IF(ISNA(MATCH(B123,Kunden!$T$7:$T$506,0)),"nicht in der Kundenliste",IF(A123="","Datum fehlt","")))</f>
        <v/>
      </c>
    </row>
    <row r="124">
      <c r="A124" s="11" t="n"/>
      <c r="B124" s="9" t="n"/>
      <c r="C124" s="9" t="n"/>
      <c r="D124" s="9" t="n"/>
      <c r="E124" s="13">
        <f>IF(B124="","",IFERROR(IF(INDEX(Kunden!$A$7:$A$506,MATCH(B124,Kunden!$T$7:$T$506,0))="","",INDEX(Kunden!$A$7:$A$506,MATCH(B124,Kunden!$T$7:$T$506,0))),""))</f>
        <v/>
      </c>
      <c r="F124" s="12">
        <f>IF(B124="","",IFERROR(IF(INDEX(Kunden!$J$7:$J$506,MATCH(B124,Kunden!$T$7:$T$506,0))="","",INDEX(Kunden!$J$7:$J$506,MATCH(B124,Kunden!$T$7:$T$506,0))),""))</f>
        <v/>
      </c>
      <c r="G124" s="12">
        <f>IF(B124="","",IFERROR(IF(INDEX(Kunden!$N$7:$N$506,MATCH(B124,Kunden!$T$7:$T$506,0))="","",INDEX(Kunden!$N$7:$N$506,MATCH(B124,Kunden!$T$7:$T$506,0))),""))</f>
        <v/>
      </c>
      <c r="H124" s="12">
        <f>IF(B124="","",IF(ISNA(MATCH(B124,Kunden!$T$7:$T$506,0)),"nicht in der Kundenliste",IF(A124="","Datum fehlt","")))</f>
        <v/>
      </c>
    </row>
    <row r="125">
      <c r="A125" s="11" t="n"/>
      <c r="B125" s="9" t="n"/>
      <c r="C125" s="9" t="n"/>
      <c r="D125" s="9" t="n"/>
      <c r="E125" s="13">
        <f>IF(B125="","",IFERROR(IF(INDEX(Kunden!$A$7:$A$506,MATCH(B125,Kunden!$T$7:$T$506,0))="","",INDEX(Kunden!$A$7:$A$506,MATCH(B125,Kunden!$T$7:$T$506,0))),""))</f>
        <v/>
      </c>
      <c r="F125" s="12">
        <f>IF(B125="","",IFERROR(IF(INDEX(Kunden!$J$7:$J$506,MATCH(B125,Kunden!$T$7:$T$506,0))="","",INDEX(Kunden!$J$7:$J$506,MATCH(B125,Kunden!$T$7:$T$506,0))),""))</f>
        <v/>
      </c>
      <c r="G125" s="12">
        <f>IF(B125="","",IFERROR(IF(INDEX(Kunden!$N$7:$N$506,MATCH(B125,Kunden!$T$7:$T$506,0))="","",INDEX(Kunden!$N$7:$N$506,MATCH(B125,Kunden!$T$7:$T$506,0))),""))</f>
        <v/>
      </c>
      <c r="H125" s="12">
        <f>IF(B125="","",IF(ISNA(MATCH(B125,Kunden!$T$7:$T$506,0)),"nicht in der Kundenliste",IF(A125="","Datum fehlt","")))</f>
        <v/>
      </c>
    </row>
    <row r="126">
      <c r="A126" s="11" t="n"/>
      <c r="B126" s="9" t="n"/>
      <c r="C126" s="9" t="n"/>
      <c r="D126" s="9" t="n"/>
      <c r="E126" s="13">
        <f>IF(B126="","",IFERROR(IF(INDEX(Kunden!$A$7:$A$506,MATCH(B126,Kunden!$T$7:$T$506,0))="","",INDEX(Kunden!$A$7:$A$506,MATCH(B126,Kunden!$T$7:$T$506,0))),""))</f>
        <v/>
      </c>
      <c r="F126" s="12">
        <f>IF(B126="","",IFERROR(IF(INDEX(Kunden!$J$7:$J$506,MATCH(B126,Kunden!$T$7:$T$506,0))="","",INDEX(Kunden!$J$7:$J$506,MATCH(B126,Kunden!$T$7:$T$506,0))),""))</f>
        <v/>
      </c>
      <c r="G126" s="12">
        <f>IF(B126="","",IFERROR(IF(INDEX(Kunden!$N$7:$N$506,MATCH(B126,Kunden!$T$7:$T$506,0))="","",INDEX(Kunden!$N$7:$N$506,MATCH(B126,Kunden!$T$7:$T$506,0))),""))</f>
        <v/>
      </c>
      <c r="H126" s="12">
        <f>IF(B126="","",IF(ISNA(MATCH(B126,Kunden!$T$7:$T$506,0)),"nicht in der Kundenliste",IF(A126="","Datum fehlt","")))</f>
        <v/>
      </c>
    </row>
    <row r="127">
      <c r="A127" s="11" t="n"/>
      <c r="B127" s="9" t="n"/>
      <c r="C127" s="9" t="n"/>
      <c r="D127" s="9" t="n"/>
      <c r="E127" s="13">
        <f>IF(B127="","",IFERROR(IF(INDEX(Kunden!$A$7:$A$506,MATCH(B127,Kunden!$T$7:$T$506,0))="","",INDEX(Kunden!$A$7:$A$506,MATCH(B127,Kunden!$T$7:$T$506,0))),""))</f>
        <v/>
      </c>
      <c r="F127" s="12">
        <f>IF(B127="","",IFERROR(IF(INDEX(Kunden!$J$7:$J$506,MATCH(B127,Kunden!$T$7:$T$506,0))="","",INDEX(Kunden!$J$7:$J$506,MATCH(B127,Kunden!$T$7:$T$506,0))),""))</f>
        <v/>
      </c>
      <c r="G127" s="12">
        <f>IF(B127="","",IFERROR(IF(INDEX(Kunden!$N$7:$N$506,MATCH(B127,Kunden!$T$7:$T$506,0))="","",INDEX(Kunden!$N$7:$N$506,MATCH(B127,Kunden!$T$7:$T$506,0))),""))</f>
        <v/>
      </c>
      <c r="H127" s="12">
        <f>IF(B127="","",IF(ISNA(MATCH(B127,Kunden!$T$7:$T$506,0)),"nicht in der Kundenliste",IF(A127="","Datum fehlt","")))</f>
        <v/>
      </c>
    </row>
    <row r="128">
      <c r="A128" s="11" t="n"/>
      <c r="B128" s="9" t="n"/>
      <c r="C128" s="9" t="n"/>
      <c r="D128" s="9" t="n"/>
      <c r="E128" s="13">
        <f>IF(B128="","",IFERROR(IF(INDEX(Kunden!$A$7:$A$506,MATCH(B128,Kunden!$T$7:$T$506,0))="","",INDEX(Kunden!$A$7:$A$506,MATCH(B128,Kunden!$T$7:$T$506,0))),""))</f>
        <v/>
      </c>
      <c r="F128" s="12">
        <f>IF(B128="","",IFERROR(IF(INDEX(Kunden!$J$7:$J$506,MATCH(B128,Kunden!$T$7:$T$506,0))="","",INDEX(Kunden!$J$7:$J$506,MATCH(B128,Kunden!$T$7:$T$506,0))),""))</f>
        <v/>
      </c>
      <c r="G128" s="12">
        <f>IF(B128="","",IFERROR(IF(INDEX(Kunden!$N$7:$N$506,MATCH(B128,Kunden!$T$7:$T$506,0))="","",INDEX(Kunden!$N$7:$N$506,MATCH(B128,Kunden!$T$7:$T$506,0))),""))</f>
        <v/>
      </c>
      <c r="H128" s="12">
        <f>IF(B128="","",IF(ISNA(MATCH(B128,Kunden!$T$7:$T$506,0)),"nicht in der Kundenliste",IF(A128="","Datum fehlt","")))</f>
        <v/>
      </c>
    </row>
    <row r="129">
      <c r="A129" s="11" t="n"/>
      <c r="B129" s="9" t="n"/>
      <c r="C129" s="9" t="n"/>
      <c r="D129" s="9" t="n"/>
      <c r="E129" s="13">
        <f>IF(B129="","",IFERROR(IF(INDEX(Kunden!$A$7:$A$506,MATCH(B129,Kunden!$T$7:$T$506,0))="","",INDEX(Kunden!$A$7:$A$506,MATCH(B129,Kunden!$T$7:$T$506,0))),""))</f>
        <v/>
      </c>
      <c r="F129" s="12">
        <f>IF(B129="","",IFERROR(IF(INDEX(Kunden!$J$7:$J$506,MATCH(B129,Kunden!$T$7:$T$506,0))="","",INDEX(Kunden!$J$7:$J$506,MATCH(B129,Kunden!$T$7:$T$506,0))),""))</f>
        <v/>
      </c>
      <c r="G129" s="12">
        <f>IF(B129="","",IFERROR(IF(INDEX(Kunden!$N$7:$N$506,MATCH(B129,Kunden!$T$7:$T$506,0))="","",INDEX(Kunden!$N$7:$N$506,MATCH(B129,Kunden!$T$7:$T$506,0))),""))</f>
        <v/>
      </c>
      <c r="H129" s="12">
        <f>IF(B129="","",IF(ISNA(MATCH(B129,Kunden!$T$7:$T$506,0)),"nicht in der Kundenliste",IF(A129="","Datum fehlt","")))</f>
        <v/>
      </c>
    </row>
    <row r="130">
      <c r="A130" s="11" t="n"/>
      <c r="B130" s="9" t="n"/>
      <c r="C130" s="9" t="n"/>
      <c r="D130" s="9" t="n"/>
      <c r="E130" s="13">
        <f>IF(B130="","",IFERROR(IF(INDEX(Kunden!$A$7:$A$506,MATCH(B130,Kunden!$T$7:$T$506,0))="","",INDEX(Kunden!$A$7:$A$506,MATCH(B130,Kunden!$T$7:$T$506,0))),""))</f>
        <v/>
      </c>
      <c r="F130" s="12">
        <f>IF(B130="","",IFERROR(IF(INDEX(Kunden!$J$7:$J$506,MATCH(B130,Kunden!$T$7:$T$506,0))="","",INDEX(Kunden!$J$7:$J$506,MATCH(B130,Kunden!$T$7:$T$506,0))),""))</f>
        <v/>
      </c>
      <c r="G130" s="12">
        <f>IF(B130="","",IFERROR(IF(INDEX(Kunden!$N$7:$N$506,MATCH(B130,Kunden!$T$7:$T$506,0))="","",INDEX(Kunden!$N$7:$N$506,MATCH(B130,Kunden!$T$7:$T$506,0))),""))</f>
        <v/>
      </c>
      <c r="H130" s="12">
        <f>IF(B130="","",IF(ISNA(MATCH(B130,Kunden!$T$7:$T$506,0)),"nicht in der Kundenliste",IF(A130="","Datum fehlt","")))</f>
        <v/>
      </c>
    </row>
    <row r="131">
      <c r="A131" s="11" t="n"/>
      <c r="B131" s="9" t="n"/>
      <c r="C131" s="9" t="n"/>
      <c r="D131" s="9" t="n"/>
      <c r="E131" s="13">
        <f>IF(B131="","",IFERROR(IF(INDEX(Kunden!$A$7:$A$506,MATCH(B131,Kunden!$T$7:$T$506,0))="","",INDEX(Kunden!$A$7:$A$506,MATCH(B131,Kunden!$T$7:$T$506,0))),""))</f>
        <v/>
      </c>
      <c r="F131" s="12">
        <f>IF(B131="","",IFERROR(IF(INDEX(Kunden!$J$7:$J$506,MATCH(B131,Kunden!$T$7:$T$506,0))="","",INDEX(Kunden!$J$7:$J$506,MATCH(B131,Kunden!$T$7:$T$506,0))),""))</f>
        <v/>
      </c>
      <c r="G131" s="12">
        <f>IF(B131="","",IFERROR(IF(INDEX(Kunden!$N$7:$N$506,MATCH(B131,Kunden!$T$7:$T$506,0))="","",INDEX(Kunden!$N$7:$N$506,MATCH(B131,Kunden!$T$7:$T$506,0))),""))</f>
        <v/>
      </c>
      <c r="H131" s="12">
        <f>IF(B131="","",IF(ISNA(MATCH(B131,Kunden!$T$7:$T$506,0)),"nicht in der Kundenliste",IF(A131="","Datum fehlt","")))</f>
        <v/>
      </c>
    </row>
    <row r="132">
      <c r="A132" s="11" t="n"/>
      <c r="B132" s="9" t="n"/>
      <c r="C132" s="9" t="n"/>
      <c r="D132" s="9" t="n"/>
      <c r="E132" s="13">
        <f>IF(B132="","",IFERROR(IF(INDEX(Kunden!$A$7:$A$506,MATCH(B132,Kunden!$T$7:$T$506,0))="","",INDEX(Kunden!$A$7:$A$506,MATCH(B132,Kunden!$T$7:$T$506,0))),""))</f>
        <v/>
      </c>
      <c r="F132" s="12">
        <f>IF(B132="","",IFERROR(IF(INDEX(Kunden!$J$7:$J$506,MATCH(B132,Kunden!$T$7:$T$506,0))="","",INDEX(Kunden!$J$7:$J$506,MATCH(B132,Kunden!$T$7:$T$506,0))),""))</f>
        <v/>
      </c>
      <c r="G132" s="12">
        <f>IF(B132="","",IFERROR(IF(INDEX(Kunden!$N$7:$N$506,MATCH(B132,Kunden!$T$7:$T$506,0))="","",INDEX(Kunden!$N$7:$N$506,MATCH(B132,Kunden!$T$7:$T$506,0))),""))</f>
        <v/>
      </c>
      <c r="H132" s="12">
        <f>IF(B132="","",IF(ISNA(MATCH(B132,Kunden!$T$7:$T$506,0)),"nicht in der Kundenliste",IF(A132="","Datum fehlt","")))</f>
        <v/>
      </c>
    </row>
    <row r="133">
      <c r="A133" s="11" t="n"/>
      <c r="B133" s="9" t="n"/>
      <c r="C133" s="9" t="n"/>
      <c r="D133" s="9" t="n"/>
      <c r="E133" s="13">
        <f>IF(B133="","",IFERROR(IF(INDEX(Kunden!$A$7:$A$506,MATCH(B133,Kunden!$T$7:$T$506,0))="","",INDEX(Kunden!$A$7:$A$506,MATCH(B133,Kunden!$T$7:$T$506,0))),""))</f>
        <v/>
      </c>
      <c r="F133" s="12">
        <f>IF(B133="","",IFERROR(IF(INDEX(Kunden!$J$7:$J$506,MATCH(B133,Kunden!$T$7:$T$506,0))="","",INDEX(Kunden!$J$7:$J$506,MATCH(B133,Kunden!$T$7:$T$506,0))),""))</f>
        <v/>
      </c>
      <c r="G133" s="12">
        <f>IF(B133="","",IFERROR(IF(INDEX(Kunden!$N$7:$N$506,MATCH(B133,Kunden!$T$7:$T$506,0))="","",INDEX(Kunden!$N$7:$N$506,MATCH(B133,Kunden!$T$7:$T$506,0))),""))</f>
        <v/>
      </c>
      <c r="H133" s="12">
        <f>IF(B133="","",IF(ISNA(MATCH(B133,Kunden!$T$7:$T$506,0)),"nicht in der Kundenliste",IF(A133="","Datum fehlt","")))</f>
        <v/>
      </c>
    </row>
    <row r="134">
      <c r="A134" s="11" t="n"/>
      <c r="B134" s="9" t="n"/>
      <c r="C134" s="9" t="n"/>
      <c r="D134" s="9" t="n"/>
      <c r="E134" s="13">
        <f>IF(B134="","",IFERROR(IF(INDEX(Kunden!$A$7:$A$506,MATCH(B134,Kunden!$T$7:$T$506,0))="","",INDEX(Kunden!$A$7:$A$506,MATCH(B134,Kunden!$T$7:$T$506,0))),""))</f>
        <v/>
      </c>
      <c r="F134" s="12">
        <f>IF(B134="","",IFERROR(IF(INDEX(Kunden!$J$7:$J$506,MATCH(B134,Kunden!$T$7:$T$506,0))="","",INDEX(Kunden!$J$7:$J$506,MATCH(B134,Kunden!$T$7:$T$506,0))),""))</f>
        <v/>
      </c>
      <c r="G134" s="12">
        <f>IF(B134="","",IFERROR(IF(INDEX(Kunden!$N$7:$N$506,MATCH(B134,Kunden!$T$7:$T$506,0))="","",INDEX(Kunden!$N$7:$N$506,MATCH(B134,Kunden!$T$7:$T$506,0))),""))</f>
        <v/>
      </c>
      <c r="H134" s="12">
        <f>IF(B134="","",IF(ISNA(MATCH(B134,Kunden!$T$7:$T$506,0)),"nicht in der Kundenliste",IF(A134="","Datum fehlt","")))</f>
        <v/>
      </c>
    </row>
    <row r="135">
      <c r="A135" s="11" t="n"/>
      <c r="B135" s="9" t="n"/>
      <c r="C135" s="9" t="n"/>
      <c r="D135" s="9" t="n"/>
      <c r="E135" s="13">
        <f>IF(B135="","",IFERROR(IF(INDEX(Kunden!$A$7:$A$506,MATCH(B135,Kunden!$T$7:$T$506,0))="","",INDEX(Kunden!$A$7:$A$506,MATCH(B135,Kunden!$T$7:$T$506,0))),""))</f>
        <v/>
      </c>
      <c r="F135" s="12">
        <f>IF(B135="","",IFERROR(IF(INDEX(Kunden!$J$7:$J$506,MATCH(B135,Kunden!$T$7:$T$506,0))="","",INDEX(Kunden!$J$7:$J$506,MATCH(B135,Kunden!$T$7:$T$506,0))),""))</f>
        <v/>
      </c>
      <c r="G135" s="12">
        <f>IF(B135="","",IFERROR(IF(INDEX(Kunden!$N$7:$N$506,MATCH(B135,Kunden!$T$7:$T$506,0))="","",INDEX(Kunden!$N$7:$N$506,MATCH(B135,Kunden!$T$7:$T$506,0))),""))</f>
        <v/>
      </c>
      <c r="H135" s="12">
        <f>IF(B135="","",IF(ISNA(MATCH(B135,Kunden!$T$7:$T$506,0)),"nicht in der Kundenliste",IF(A135="","Datum fehlt","")))</f>
        <v/>
      </c>
    </row>
    <row r="136">
      <c r="A136" s="11" t="n"/>
      <c r="B136" s="9" t="n"/>
      <c r="C136" s="9" t="n"/>
      <c r="D136" s="9" t="n"/>
      <c r="E136" s="13">
        <f>IF(B136="","",IFERROR(IF(INDEX(Kunden!$A$7:$A$506,MATCH(B136,Kunden!$T$7:$T$506,0))="","",INDEX(Kunden!$A$7:$A$506,MATCH(B136,Kunden!$T$7:$T$506,0))),""))</f>
        <v/>
      </c>
      <c r="F136" s="12">
        <f>IF(B136="","",IFERROR(IF(INDEX(Kunden!$J$7:$J$506,MATCH(B136,Kunden!$T$7:$T$506,0))="","",INDEX(Kunden!$J$7:$J$506,MATCH(B136,Kunden!$T$7:$T$506,0))),""))</f>
        <v/>
      </c>
      <c r="G136" s="12">
        <f>IF(B136="","",IFERROR(IF(INDEX(Kunden!$N$7:$N$506,MATCH(B136,Kunden!$T$7:$T$506,0))="","",INDEX(Kunden!$N$7:$N$506,MATCH(B136,Kunden!$T$7:$T$506,0))),""))</f>
        <v/>
      </c>
      <c r="H136" s="12">
        <f>IF(B136="","",IF(ISNA(MATCH(B136,Kunden!$T$7:$T$506,0)),"nicht in der Kundenliste",IF(A136="","Datum fehlt","")))</f>
        <v/>
      </c>
    </row>
    <row r="137">
      <c r="A137" s="11" t="n"/>
      <c r="B137" s="9" t="n"/>
      <c r="C137" s="9" t="n"/>
      <c r="D137" s="9" t="n"/>
      <c r="E137" s="13">
        <f>IF(B137="","",IFERROR(IF(INDEX(Kunden!$A$7:$A$506,MATCH(B137,Kunden!$T$7:$T$506,0))="","",INDEX(Kunden!$A$7:$A$506,MATCH(B137,Kunden!$T$7:$T$506,0))),""))</f>
        <v/>
      </c>
      <c r="F137" s="12">
        <f>IF(B137="","",IFERROR(IF(INDEX(Kunden!$J$7:$J$506,MATCH(B137,Kunden!$T$7:$T$506,0))="","",INDEX(Kunden!$J$7:$J$506,MATCH(B137,Kunden!$T$7:$T$506,0))),""))</f>
        <v/>
      </c>
      <c r="G137" s="12">
        <f>IF(B137="","",IFERROR(IF(INDEX(Kunden!$N$7:$N$506,MATCH(B137,Kunden!$T$7:$T$506,0))="","",INDEX(Kunden!$N$7:$N$506,MATCH(B137,Kunden!$T$7:$T$506,0))),""))</f>
        <v/>
      </c>
      <c r="H137" s="12">
        <f>IF(B137="","",IF(ISNA(MATCH(B137,Kunden!$T$7:$T$506,0)),"nicht in der Kundenliste",IF(A137="","Datum fehlt","")))</f>
        <v/>
      </c>
    </row>
    <row r="138">
      <c r="A138" s="11" t="n"/>
      <c r="B138" s="9" t="n"/>
      <c r="C138" s="9" t="n"/>
      <c r="D138" s="9" t="n"/>
      <c r="E138" s="13">
        <f>IF(B138="","",IFERROR(IF(INDEX(Kunden!$A$7:$A$506,MATCH(B138,Kunden!$T$7:$T$506,0))="","",INDEX(Kunden!$A$7:$A$506,MATCH(B138,Kunden!$T$7:$T$506,0))),""))</f>
        <v/>
      </c>
      <c r="F138" s="12">
        <f>IF(B138="","",IFERROR(IF(INDEX(Kunden!$J$7:$J$506,MATCH(B138,Kunden!$T$7:$T$506,0))="","",INDEX(Kunden!$J$7:$J$506,MATCH(B138,Kunden!$T$7:$T$506,0))),""))</f>
        <v/>
      </c>
      <c r="G138" s="12">
        <f>IF(B138="","",IFERROR(IF(INDEX(Kunden!$N$7:$N$506,MATCH(B138,Kunden!$T$7:$T$506,0))="","",INDEX(Kunden!$N$7:$N$506,MATCH(B138,Kunden!$T$7:$T$506,0))),""))</f>
        <v/>
      </c>
      <c r="H138" s="12">
        <f>IF(B138="","",IF(ISNA(MATCH(B138,Kunden!$T$7:$T$506,0)),"nicht in der Kundenliste",IF(A138="","Datum fehlt","")))</f>
        <v/>
      </c>
    </row>
    <row r="139">
      <c r="A139" s="11" t="n"/>
      <c r="B139" s="9" t="n"/>
      <c r="C139" s="9" t="n"/>
      <c r="D139" s="9" t="n"/>
      <c r="E139" s="13">
        <f>IF(B139="","",IFERROR(IF(INDEX(Kunden!$A$7:$A$506,MATCH(B139,Kunden!$T$7:$T$506,0))="","",INDEX(Kunden!$A$7:$A$506,MATCH(B139,Kunden!$T$7:$T$506,0))),""))</f>
        <v/>
      </c>
      <c r="F139" s="12">
        <f>IF(B139="","",IFERROR(IF(INDEX(Kunden!$J$7:$J$506,MATCH(B139,Kunden!$T$7:$T$506,0))="","",INDEX(Kunden!$J$7:$J$506,MATCH(B139,Kunden!$T$7:$T$506,0))),""))</f>
        <v/>
      </c>
      <c r="G139" s="12">
        <f>IF(B139="","",IFERROR(IF(INDEX(Kunden!$N$7:$N$506,MATCH(B139,Kunden!$T$7:$T$506,0))="","",INDEX(Kunden!$N$7:$N$506,MATCH(B139,Kunden!$T$7:$T$506,0))),""))</f>
        <v/>
      </c>
      <c r="H139" s="12">
        <f>IF(B139="","",IF(ISNA(MATCH(B139,Kunden!$T$7:$T$506,0)),"nicht in der Kundenliste",IF(A139="","Datum fehlt","")))</f>
        <v/>
      </c>
    </row>
    <row r="140">
      <c r="A140" s="11" t="n"/>
      <c r="B140" s="9" t="n"/>
      <c r="C140" s="9" t="n"/>
      <c r="D140" s="9" t="n"/>
      <c r="E140" s="13">
        <f>IF(B140="","",IFERROR(IF(INDEX(Kunden!$A$7:$A$506,MATCH(B140,Kunden!$T$7:$T$506,0))="","",INDEX(Kunden!$A$7:$A$506,MATCH(B140,Kunden!$T$7:$T$506,0))),""))</f>
        <v/>
      </c>
      <c r="F140" s="12">
        <f>IF(B140="","",IFERROR(IF(INDEX(Kunden!$J$7:$J$506,MATCH(B140,Kunden!$T$7:$T$506,0))="","",INDEX(Kunden!$J$7:$J$506,MATCH(B140,Kunden!$T$7:$T$506,0))),""))</f>
        <v/>
      </c>
      <c r="G140" s="12">
        <f>IF(B140="","",IFERROR(IF(INDEX(Kunden!$N$7:$N$506,MATCH(B140,Kunden!$T$7:$T$506,0))="","",INDEX(Kunden!$N$7:$N$506,MATCH(B140,Kunden!$T$7:$T$506,0))),""))</f>
        <v/>
      </c>
      <c r="H140" s="12">
        <f>IF(B140="","",IF(ISNA(MATCH(B140,Kunden!$T$7:$T$506,0)),"nicht in der Kundenliste",IF(A140="","Datum fehlt","")))</f>
        <v/>
      </c>
    </row>
    <row r="141">
      <c r="A141" s="11" t="n"/>
      <c r="B141" s="9" t="n"/>
      <c r="C141" s="9" t="n"/>
      <c r="D141" s="9" t="n"/>
      <c r="E141" s="13">
        <f>IF(B141="","",IFERROR(IF(INDEX(Kunden!$A$7:$A$506,MATCH(B141,Kunden!$T$7:$T$506,0))="","",INDEX(Kunden!$A$7:$A$506,MATCH(B141,Kunden!$T$7:$T$506,0))),""))</f>
        <v/>
      </c>
      <c r="F141" s="12">
        <f>IF(B141="","",IFERROR(IF(INDEX(Kunden!$J$7:$J$506,MATCH(B141,Kunden!$T$7:$T$506,0))="","",INDEX(Kunden!$J$7:$J$506,MATCH(B141,Kunden!$T$7:$T$506,0))),""))</f>
        <v/>
      </c>
      <c r="G141" s="12">
        <f>IF(B141="","",IFERROR(IF(INDEX(Kunden!$N$7:$N$506,MATCH(B141,Kunden!$T$7:$T$506,0))="","",INDEX(Kunden!$N$7:$N$506,MATCH(B141,Kunden!$T$7:$T$506,0))),""))</f>
        <v/>
      </c>
      <c r="H141" s="12">
        <f>IF(B141="","",IF(ISNA(MATCH(B141,Kunden!$T$7:$T$506,0)),"nicht in der Kundenliste",IF(A141="","Datum fehlt","")))</f>
        <v/>
      </c>
    </row>
    <row r="142">
      <c r="A142" s="11" t="n"/>
      <c r="B142" s="9" t="n"/>
      <c r="C142" s="9" t="n"/>
      <c r="D142" s="9" t="n"/>
      <c r="E142" s="13">
        <f>IF(B142="","",IFERROR(IF(INDEX(Kunden!$A$7:$A$506,MATCH(B142,Kunden!$T$7:$T$506,0))="","",INDEX(Kunden!$A$7:$A$506,MATCH(B142,Kunden!$T$7:$T$506,0))),""))</f>
        <v/>
      </c>
      <c r="F142" s="12">
        <f>IF(B142="","",IFERROR(IF(INDEX(Kunden!$J$7:$J$506,MATCH(B142,Kunden!$T$7:$T$506,0))="","",INDEX(Kunden!$J$7:$J$506,MATCH(B142,Kunden!$T$7:$T$506,0))),""))</f>
        <v/>
      </c>
      <c r="G142" s="12">
        <f>IF(B142="","",IFERROR(IF(INDEX(Kunden!$N$7:$N$506,MATCH(B142,Kunden!$T$7:$T$506,0))="","",INDEX(Kunden!$N$7:$N$506,MATCH(B142,Kunden!$T$7:$T$506,0))),""))</f>
        <v/>
      </c>
      <c r="H142" s="12">
        <f>IF(B142="","",IF(ISNA(MATCH(B142,Kunden!$T$7:$T$506,0)),"nicht in der Kundenliste",IF(A142="","Datum fehlt","")))</f>
        <v/>
      </c>
    </row>
    <row r="143">
      <c r="A143" s="11" t="n"/>
      <c r="B143" s="9" t="n"/>
      <c r="C143" s="9" t="n"/>
      <c r="D143" s="9" t="n"/>
      <c r="E143" s="13">
        <f>IF(B143="","",IFERROR(IF(INDEX(Kunden!$A$7:$A$506,MATCH(B143,Kunden!$T$7:$T$506,0))="","",INDEX(Kunden!$A$7:$A$506,MATCH(B143,Kunden!$T$7:$T$506,0))),""))</f>
        <v/>
      </c>
      <c r="F143" s="12">
        <f>IF(B143="","",IFERROR(IF(INDEX(Kunden!$J$7:$J$506,MATCH(B143,Kunden!$T$7:$T$506,0))="","",INDEX(Kunden!$J$7:$J$506,MATCH(B143,Kunden!$T$7:$T$506,0))),""))</f>
        <v/>
      </c>
      <c r="G143" s="12">
        <f>IF(B143="","",IFERROR(IF(INDEX(Kunden!$N$7:$N$506,MATCH(B143,Kunden!$T$7:$T$506,0))="","",INDEX(Kunden!$N$7:$N$506,MATCH(B143,Kunden!$T$7:$T$506,0))),""))</f>
        <v/>
      </c>
      <c r="H143" s="12">
        <f>IF(B143="","",IF(ISNA(MATCH(B143,Kunden!$T$7:$T$506,0)),"nicht in der Kundenliste",IF(A143="","Datum fehlt","")))</f>
        <v/>
      </c>
    </row>
    <row r="144">
      <c r="A144" s="11" t="n"/>
      <c r="B144" s="9" t="n"/>
      <c r="C144" s="9" t="n"/>
      <c r="D144" s="9" t="n"/>
      <c r="E144" s="13">
        <f>IF(B144="","",IFERROR(IF(INDEX(Kunden!$A$7:$A$506,MATCH(B144,Kunden!$T$7:$T$506,0))="","",INDEX(Kunden!$A$7:$A$506,MATCH(B144,Kunden!$T$7:$T$506,0))),""))</f>
        <v/>
      </c>
      <c r="F144" s="12">
        <f>IF(B144="","",IFERROR(IF(INDEX(Kunden!$J$7:$J$506,MATCH(B144,Kunden!$T$7:$T$506,0))="","",INDEX(Kunden!$J$7:$J$506,MATCH(B144,Kunden!$T$7:$T$506,0))),""))</f>
        <v/>
      </c>
      <c r="G144" s="12">
        <f>IF(B144="","",IFERROR(IF(INDEX(Kunden!$N$7:$N$506,MATCH(B144,Kunden!$T$7:$T$506,0))="","",INDEX(Kunden!$N$7:$N$506,MATCH(B144,Kunden!$T$7:$T$506,0))),""))</f>
        <v/>
      </c>
      <c r="H144" s="12">
        <f>IF(B144="","",IF(ISNA(MATCH(B144,Kunden!$T$7:$T$506,0)),"nicht in der Kundenliste",IF(A144="","Datum fehlt","")))</f>
        <v/>
      </c>
    </row>
    <row r="145">
      <c r="A145" s="11" t="n"/>
      <c r="B145" s="9" t="n"/>
      <c r="C145" s="9" t="n"/>
      <c r="D145" s="9" t="n"/>
      <c r="E145" s="13">
        <f>IF(B145="","",IFERROR(IF(INDEX(Kunden!$A$7:$A$506,MATCH(B145,Kunden!$T$7:$T$506,0))="","",INDEX(Kunden!$A$7:$A$506,MATCH(B145,Kunden!$T$7:$T$506,0))),""))</f>
        <v/>
      </c>
      <c r="F145" s="12">
        <f>IF(B145="","",IFERROR(IF(INDEX(Kunden!$J$7:$J$506,MATCH(B145,Kunden!$T$7:$T$506,0))="","",INDEX(Kunden!$J$7:$J$506,MATCH(B145,Kunden!$T$7:$T$506,0))),""))</f>
        <v/>
      </c>
      <c r="G145" s="12">
        <f>IF(B145="","",IFERROR(IF(INDEX(Kunden!$N$7:$N$506,MATCH(B145,Kunden!$T$7:$T$506,0))="","",INDEX(Kunden!$N$7:$N$506,MATCH(B145,Kunden!$T$7:$T$506,0))),""))</f>
        <v/>
      </c>
      <c r="H145" s="12">
        <f>IF(B145="","",IF(ISNA(MATCH(B145,Kunden!$T$7:$T$506,0)),"nicht in der Kundenliste",IF(A145="","Datum fehlt","")))</f>
        <v/>
      </c>
    </row>
    <row r="146">
      <c r="A146" s="11" t="n"/>
      <c r="B146" s="9" t="n"/>
      <c r="C146" s="9" t="n"/>
      <c r="D146" s="9" t="n"/>
      <c r="E146" s="13">
        <f>IF(B146="","",IFERROR(IF(INDEX(Kunden!$A$7:$A$506,MATCH(B146,Kunden!$T$7:$T$506,0))="","",INDEX(Kunden!$A$7:$A$506,MATCH(B146,Kunden!$T$7:$T$506,0))),""))</f>
        <v/>
      </c>
      <c r="F146" s="12">
        <f>IF(B146="","",IFERROR(IF(INDEX(Kunden!$J$7:$J$506,MATCH(B146,Kunden!$T$7:$T$506,0))="","",INDEX(Kunden!$J$7:$J$506,MATCH(B146,Kunden!$T$7:$T$506,0))),""))</f>
        <v/>
      </c>
      <c r="G146" s="12">
        <f>IF(B146="","",IFERROR(IF(INDEX(Kunden!$N$7:$N$506,MATCH(B146,Kunden!$T$7:$T$506,0))="","",INDEX(Kunden!$N$7:$N$506,MATCH(B146,Kunden!$T$7:$T$506,0))),""))</f>
        <v/>
      </c>
      <c r="H146" s="12">
        <f>IF(B146="","",IF(ISNA(MATCH(B146,Kunden!$T$7:$T$506,0)),"nicht in der Kundenliste",IF(A146="","Datum fehlt","")))</f>
        <v/>
      </c>
    </row>
    <row r="147">
      <c r="A147" s="11" t="n"/>
      <c r="B147" s="9" t="n"/>
      <c r="C147" s="9" t="n"/>
      <c r="D147" s="9" t="n"/>
      <c r="E147" s="13">
        <f>IF(B147="","",IFERROR(IF(INDEX(Kunden!$A$7:$A$506,MATCH(B147,Kunden!$T$7:$T$506,0))="","",INDEX(Kunden!$A$7:$A$506,MATCH(B147,Kunden!$T$7:$T$506,0))),""))</f>
        <v/>
      </c>
      <c r="F147" s="12">
        <f>IF(B147="","",IFERROR(IF(INDEX(Kunden!$J$7:$J$506,MATCH(B147,Kunden!$T$7:$T$506,0))="","",INDEX(Kunden!$J$7:$J$506,MATCH(B147,Kunden!$T$7:$T$506,0))),""))</f>
        <v/>
      </c>
      <c r="G147" s="12">
        <f>IF(B147="","",IFERROR(IF(INDEX(Kunden!$N$7:$N$506,MATCH(B147,Kunden!$T$7:$T$506,0))="","",INDEX(Kunden!$N$7:$N$506,MATCH(B147,Kunden!$T$7:$T$506,0))),""))</f>
        <v/>
      </c>
      <c r="H147" s="12">
        <f>IF(B147="","",IF(ISNA(MATCH(B147,Kunden!$T$7:$T$506,0)),"nicht in der Kundenliste",IF(A147="","Datum fehlt","")))</f>
        <v/>
      </c>
    </row>
    <row r="148">
      <c r="A148" s="11" t="n"/>
      <c r="B148" s="9" t="n"/>
      <c r="C148" s="9" t="n"/>
      <c r="D148" s="9" t="n"/>
      <c r="E148" s="13">
        <f>IF(B148="","",IFERROR(IF(INDEX(Kunden!$A$7:$A$506,MATCH(B148,Kunden!$T$7:$T$506,0))="","",INDEX(Kunden!$A$7:$A$506,MATCH(B148,Kunden!$T$7:$T$506,0))),""))</f>
        <v/>
      </c>
      <c r="F148" s="12">
        <f>IF(B148="","",IFERROR(IF(INDEX(Kunden!$J$7:$J$506,MATCH(B148,Kunden!$T$7:$T$506,0))="","",INDEX(Kunden!$J$7:$J$506,MATCH(B148,Kunden!$T$7:$T$506,0))),""))</f>
        <v/>
      </c>
      <c r="G148" s="12">
        <f>IF(B148="","",IFERROR(IF(INDEX(Kunden!$N$7:$N$506,MATCH(B148,Kunden!$T$7:$T$506,0))="","",INDEX(Kunden!$N$7:$N$506,MATCH(B148,Kunden!$T$7:$T$506,0))),""))</f>
        <v/>
      </c>
      <c r="H148" s="12">
        <f>IF(B148="","",IF(ISNA(MATCH(B148,Kunden!$T$7:$T$506,0)),"nicht in der Kundenliste",IF(A148="","Datum fehlt","")))</f>
        <v/>
      </c>
    </row>
    <row r="149">
      <c r="A149" s="11" t="n"/>
      <c r="B149" s="9" t="n"/>
      <c r="C149" s="9" t="n"/>
      <c r="D149" s="9" t="n"/>
      <c r="E149" s="13">
        <f>IF(B149="","",IFERROR(IF(INDEX(Kunden!$A$7:$A$506,MATCH(B149,Kunden!$T$7:$T$506,0))="","",INDEX(Kunden!$A$7:$A$506,MATCH(B149,Kunden!$T$7:$T$506,0))),""))</f>
        <v/>
      </c>
      <c r="F149" s="12">
        <f>IF(B149="","",IFERROR(IF(INDEX(Kunden!$J$7:$J$506,MATCH(B149,Kunden!$T$7:$T$506,0))="","",INDEX(Kunden!$J$7:$J$506,MATCH(B149,Kunden!$T$7:$T$506,0))),""))</f>
        <v/>
      </c>
      <c r="G149" s="12">
        <f>IF(B149="","",IFERROR(IF(INDEX(Kunden!$N$7:$N$506,MATCH(B149,Kunden!$T$7:$T$506,0))="","",INDEX(Kunden!$N$7:$N$506,MATCH(B149,Kunden!$T$7:$T$506,0))),""))</f>
        <v/>
      </c>
      <c r="H149" s="12">
        <f>IF(B149="","",IF(ISNA(MATCH(B149,Kunden!$T$7:$T$506,0)),"nicht in der Kundenliste",IF(A149="","Datum fehlt","")))</f>
        <v/>
      </c>
    </row>
    <row r="150">
      <c r="A150" s="11" t="n"/>
      <c r="B150" s="9" t="n"/>
      <c r="C150" s="9" t="n"/>
      <c r="D150" s="9" t="n"/>
      <c r="E150" s="13">
        <f>IF(B150="","",IFERROR(IF(INDEX(Kunden!$A$7:$A$506,MATCH(B150,Kunden!$T$7:$T$506,0))="","",INDEX(Kunden!$A$7:$A$506,MATCH(B150,Kunden!$T$7:$T$506,0))),""))</f>
        <v/>
      </c>
      <c r="F150" s="12">
        <f>IF(B150="","",IFERROR(IF(INDEX(Kunden!$J$7:$J$506,MATCH(B150,Kunden!$T$7:$T$506,0))="","",INDEX(Kunden!$J$7:$J$506,MATCH(B150,Kunden!$T$7:$T$506,0))),""))</f>
        <v/>
      </c>
      <c r="G150" s="12">
        <f>IF(B150="","",IFERROR(IF(INDEX(Kunden!$N$7:$N$506,MATCH(B150,Kunden!$T$7:$T$506,0))="","",INDEX(Kunden!$N$7:$N$506,MATCH(B150,Kunden!$T$7:$T$506,0))),""))</f>
        <v/>
      </c>
      <c r="H150" s="12">
        <f>IF(B150="","",IF(ISNA(MATCH(B150,Kunden!$T$7:$T$506,0)),"nicht in der Kundenliste",IF(A150="","Datum fehlt","")))</f>
        <v/>
      </c>
    </row>
    <row r="151">
      <c r="A151" s="11" t="n"/>
      <c r="B151" s="9" t="n"/>
      <c r="C151" s="9" t="n"/>
      <c r="D151" s="9" t="n"/>
      <c r="E151" s="13">
        <f>IF(B151="","",IFERROR(IF(INDEX(Kunden!$A$7:$A$506,MATCH(B151,Kunden!$T$7:$T$506,0))="","",INDEX(Kunden!$A$7:$A$506,MATCH(B151,Kunden!$T$7:$T$506,0))),""))</f>
        <v/>
      </c>
      <c r="F151" s="12">
        <f>IF(B151="","",IFERROR(IF(INDEX(Kunden!$J$7:$J$506,MATCH(B151,Kunden!$T$7:$T$506,0))="","",INDEX(Kunden!$J$7:$J$506,MATCH(B151,Kunden!$T$7:$T$506,0))),""))</f>
        <v/>
      </c>
      <c r="G151" s="12">
        <f>IF(B151="","",IFERROR(IF(INDEX(Kunden!$N$7:$N$506,MATCH(B151,Kunden!$T$7:$T$506,0))="","",INDEX(Kunden!$N$7:$N$506,MATCH(B151,Kunden!$T$7:$T$506,0))),""))</f>
        <v/>
      </c>
      <c r="H151" s="12">
        <f>IF(B151="","",IF(ISNA(MATCH(B151,Kunden!$T$7:$T$506,0)),"nicht in der Kundenliste",IF(A151="","Datum fehlt","")))</f>
        <v/>
      </c>
    </row>
    <row r="152">
      <c r="A152" s="11" t="n"/>
      <c r="B152" s="9" t="n"/>
      <c r="C152" s="9" t="n"/>
      <c r="D152" s="9" t="n"/>
      <c r="E152" s="13">
        <f>IF(B152="","",IFERROR(IF(INDEX(Kunden!$A$7:$A$506,MATCH(B152,Kunden!$T$7:$T$506,0))="","",INDEX(Kunden!$A$7:$A$506,MATCH(B152,Kunden!$T$7:$T$506,0))),""))</f>
        <v/>
      </c>
      <c r="F152" s="12">
        <f>IF(B152="","",IFERROR(IF(INDEX(Kunden!$J$7:$J$506,MATCH(B152,Kunden!$T$7:$T$506,0))="","",INDEX(Kunden!$J$7:$J$506,MATCH(B152,Kunden!$T$7:$T$506,0))),""))</f>
        <v/>
      </c>
      <c r="G152" s="12">
        <f>IF(B152="","",IFERROR(IF(INDEX(Kunden!$N$7:$N$506,MATCH(B152,Kunden!$T$7:$T$506,0))="","",INDEX(Kunden!$N$7:$N$506,MATCH(B152,Kunden!$T$7:$T$506,0))),""))</f>
        <v/>
      </c>
      <c r="H152" s="12">
        <f>IF(B152="","",IF(ISNA(MATCH(B152,Kunden!$T$7:$T$506,0)),"nicht in der Kundenliste",IF(A152="","Datum fehlt","")))</f>
        <v/>
      </c>
    </row>
    <row r="153">
      <c r="A153" s="11" t="n"/>
      <c r="B153" s="9" t="n"/>
      <c r="C153" s="9" t="n"/>
      <c r="D153" s="9" t="n"/>
      <c r="E153" s="13">
        <f>IF(B153="","",IFERROR(IF(INDEX(Kunden!$A$7:$A$506,MATCH(B153,Kunden!$T$7:$T$506,0))="","",INDEX(Kunden!$A$7:$A$506,MATCH(B153,Kunden!$T$7:$T$506,0))),""))</f>
        <v/>
      </c>
      <c r="F153" s="12">
        <f>IF(B153="","",IFERROR(IF(INDEX(Kunden!$J$7:$J$506,MATCH(B153,Kunden!$T$7:$T$506,0))="","",INDEX(Kunden!$J$7:$J$506,MATCH(B153,Kunden!$T$7:$T$506,0))),""))</f>
        <v/>
      </c>
      <c r="G153" s="12">
        <f>IF(B153="","",IFERROR(IF(INDEX(Kunden!$N$7:$N$506,MATCH(B153,Kunden!$T$7:$T$506,0))="","",INDEX(Kunden!$N$7:$N$506,MATCH(B153,Kunden!$T$7:$T$506,0))),""))</f>
        <v/>
      </c>
      <c r="H153" s="12">
        <f>IF(B153="","",IF(ISNA(MATCH(B153,Kunden!$T$7:$T$506,0)),"nicht in der Kundenliste",IF(A153="","Datum fehlt","")))</f>
        <v/>
      </c>
    </row>
    <row r="154">
      <c r="A154" s="11" t="n"/>
      <c r="B154" s="9" t="n"/>
      <c r="C154" s="9" t="n"/>
      <c r="D154" s="9" t="n"/>
      <c r="E154" s="13">
        <f>IF(B154="","",IFERROR(IF(INDEX(Kunden!$A$7:$A$506,MATCH(B154,Kunden!$T$7:$T$506,0))="","",INDEX(Kunden!$A$7:$A$506,MATCH(B154,Kunden!$T$7:$T$506,0))),""))</f>
        <v/>
      </c>
      <c r="F154" s="12">
        <f>IF(B154="","",IFERROR(IF(INDEX(Kunden!$J$7:$J$506,MATCH(B154,Kunden!$T$7:$T$506,0))="","",INDEX(Kunden!$J$7:$J$506,MATCH(B154,Kunden!$T$7:$T$506,0))),""))</f>
        <v/>
      </c>
      <c r="G154" s="12">
        <f>IF(B154="","",IFERROR(IF(INDEX(Kunden!$N$7:$N$506,MATCH(B154,Kunden!$T$7:$T$506,0))="","",INDEX(Kunden!$N$7:$N$506,MATCH(B154,Kunden!$T$7:$T$506,0))),""))</f>
        <v/>
      </c>
      <c r="H154" s="12">
        <f>IF(B154="","",IF(ISNA(MATCH(B154,Kunden!$T$7:$T$506,0)),"nicht in der Kundenliste",IF(A154="","Datum fehlt","")))</f>
        <v/>
      </c>
    </row>
    <row r="155">
      <c r="A155" s="11" t="n"/>
      <c r="B155" s="9" t="n"/>
      <c r="C155" s="9" t="n"/>
      <c r="D155" s="9" t="n"/>
      <c r="E155" s="13">
        <f>IF(B155="","",IFERROR(IF(INDEX(Kunden!$A$7:$A$506,MATCH(B155,Kunden!$T$7:$T$506,0))="","",INDEX(Kunden!$A$7:$A$506,MATCH(B155,Kunden!$T$7:$T$506,0))),""))</f>
        <v/>
      </c>
      <c r="F155" s="12">
        <f>IF(B155="","",IFERROR(IF(INDEX(Kunden!$J$7:$J$506,MATCH(B155,Kunden!$T$7:$T$506,0))="","",INDEX(Kunden!$J$7:$J$506,MATCH(B155,Kunden!$T$7:$T$506,0))),""))</f>
        <v/>
      </c>
      <c r="G155" s="12">
        <f>IF(B155="","",IFERROR(IF(INDEX(Kunden!$N$7:$N$506,MATCH(B155,Kunden!$T$7:$T$506,0))="","",INDEX(Kunden!$N$7:$N$506,MATCH(B155,Kunden!$T$7:$T$506,0))),""))</f>
        <v/>
      </c>
      <c r="H155" s="12">
        <f>IF(B155="","",IF(ISNA(MATCH(B155,Kunden!$T$7:$T$506,0)),"nicht in der Kundenliste",IF(A155="","Datum fehlt","")))</f>
        <v/>
      </c>
    </row>
    <row r="156">
      <c r="A156" s="11" t="n"/>
      <c r="B156" s="9" t="n"/>
      <c r="C156" s="9" t="n"/>
      <c r="D156" s="9" t="n"/>
      <c r="E156" s="13">
        <f>IF(B156="","",IFERROR(IF(INDEX(Kunden!$A$7:$A$506,MATCH(B156,Kunden!$T$7:$T$506,0))="","",INDEX(Kunden!$A$7:$A$506,MATCH(B156,Kunden!$T$7:$T$506,0))),""))</f>
        <v/>
      </c>
      <c r="F156" s="12">
        <f>IF(B156="","",IFERROR(IF(INDEX(Kunden!$J$7:$J$506,MATCH(B156,Kunden!$T$7:$T$506,0))="","",INDEX(Kunden!$J$7:$J$506,MATCH(B156,Kunden!$T$7:$T$506,0))),""))</f>
        <v/>
      </c>
      <c r="G156" s="12">
        <f>IF(B156="","",IFERROR(IF(INDEX(Kunden!$N$7:$N$506,MATCH(B156,Kunden!$T$7:$T$506,0))="","",INDEX(Kunden!$N$7:$N$506,MATCH(B156,Kunden!$T$7:$T$506,0))),""))</f>
        <v/>
      </c>
      <c r="H156" s="12">
        <f>IF(B156="","",IF(ISNA(MATCH(B156,Kunden!$T$7:$T$506,0)),"nicht in der Kundenliste",IF(A156="","Datum fehlt","")))</f>
        <v/>
      </c>
    </row>
    <row r="157">
      <c r="A157" s="11" t="n"/>
      <c r="B157" s="9" t="n"/>
      <c r="C157" s="9" t="n"/>
      <c r="D157" s="9" t="n"/>
      <c r="E157" s="13">
        <f>IF(B157="","",IFERROR(IF(INDEX(Kunden!$A$7:$A$506,MATCH(B157,Kunden!$T$7:$T$506,0))="","",INDEX(Kunden!$A$7:$A$506,MATCH(B157,Kunden!$T$7:$T$506,0))),""))</f>
        <v/>
      </c>
      <c r="F157" s="12">
        <f>IF(B157="","",IFERROR(IF(INDEX(Kunden!$J$7:$J$506,MATCH(B157,Kunden!$T$7:$T$506,0))="","",INDEX(Kunden!$J$7:$J$506,MATCH(B157,Kunden!$T$7:$T$506,0))),""))</f>
        <v/>
      </c>
      <c r="G157" s="12">
        <f>IF(B157="","",IFERROR(IF(INDEX(Kunden!$N$7:$N$506,MATCH(B157,Kunden!$T$7:$T$506,0))="","",INDEX(Kunden!$N$7:$N$506,MATCH(B157,Kunden!$T$7:$T$506,0))),""))</f>
        <v/>
      </c>
      <c r="H157" s="12">
        <f>IF(B157="","",IF(ISNA(MATCH(B157,Kunden!$T$7:$T$506,0)),"nicht in der Kundenliste",IF(A157="","Datum fehlt","")))</f>
        <v/>
      </c>
    </row>
    <row r="158">
      <c r="A158" s="11" t="n"/>
      <c r="B158" s="9" t="n"/>
      <c r="C158" s="9" t="n"/>
      <c r="D158" s="9" t="n"/>
      <c r="E158" s="13">
        <f>IF(B158="","",IFERROR(IF(INDEX(Kunden!$A$7:$A$506,MATCH(B158,Kunden!$T$7:$T$506,0))="","",INDEX(Kunden!$A$7:$A$506,MATCH(B158,Kunden!$T$7:$T$506,0))),""))</f>
        <v/>
      </c>
      <c r="F158" s="12">
        <f>IF(B158="","",IFERROR(IF(INDEX(Kunden!$J$7:$J$506,MATCH(B158,Kunden!$T$7:$T$506,0))="","",INDEX(Kunden!$J$7:$J$506,MATCH(B158,Kunden!$T$7:$T$506,0))),""))</f>
        <v/>
      </c>
      <c r="G158" s="12">
        <f>IF(B158="","",IFERROR(IF(INDEX(Kunden!$N$7:$N$506,MATCH(B158,Kunden!$T$7:$T$506,0))="","",INDEX(Kunden!$N$7:$N$506,MATCH(B158,Kunden!$T$7:$T$506,0))),""))</f>
        <v/>
      </c>
      <c r="H158" s="12">
        <f>IF(B158="","",IF(ISNA(MATCH(B158,Kunden!$T$7:$T$506,0)),"nicht in der Kundenliste",IF(A158="","Datum fehlt","")))</f>
        <v/>
      </c>
    </row>
    <row r="159">
      <c r="A159" s="11" t="n"/>
      <c r="B159" s="9" t="n"/>
      <c r="C159" s="9" t="n"/>
      <c r="D159" s="9" t="n"/>
      <c r="E159" s="13">
        <f>IF(B159="","",IFERROR(IF(INDEX(Kunden!$A$7:$A$506,MATCH(B159,Kunden!$T$7:$T$506,0))="","",INDEX(Kunden!$A$7:$A$506,MATCH(B159,Kunden!$T$7:$T$506,0))),""))</f>
        <v/>
      </c>
      <c r="F159" s="12">
        <f>IF(B159="","",IFERROR(IF(INDEX(Kunden!$J$7:$J$506,MATCH(B159,Kunden!$T$7:$T$506,0))="","",INDEX(Kunden!$J$7:$J$506,MATCH(B159,Kunden!$T$7:$T$506,0))),""))</f>
        <v/>
      </c>
      <c r="G159" s="12">
        <f>IF(B159="","",IFERROR(IF(INDEX(Kunden!$N$7:$N$506,MATCH(B159,Kunden!$T$7:$T$506,0))="","",INDEX(Kunden!$N$7:$N$506,MATCH(B159,Kunden!$T$7:$T$506,0))),""))</f>
        <v/>
      </c>
      <c r="H159" s="12">
        <f>IF(B159="","",IF(ISNA(MATCH(B159,Kunden!$T$7:$T$506,0)),"nicht in der Kundenliste",IF(A159="","Datum fehlt","")))</f>
        <v/>
      </c>
    </row>
    <row r="160">
      <c r="A160" s="11" t="n"/>
      <c r="B160" s="9" t="n"/>
      <c r="C160" s="9" t="n"/>
      <c r="D160" s="9" t="n"/>
      <c r="E160" s="13">
        <f>IF(B160="","",IFERROR(IF(INDEX(Kunden!$A$7:$A$506,MATCH(B160,Kunden!$T$7:$T$506,0))="","",INDEX(Kunden!$A$7:$A$506,MATCH(B160,Kunden!$T$7:$T$506,0))),""))</f>
        <v/>
      </c>
      <c r="F160" s="12">
        <f>IF(B160="","",IFERROR(IF(INDEX(Kunden!$J$7:$J$506,MATCH(B160,Kunden!$T$7:$T$506,0))="","",INDEX(Kunden!$J$7:$J$506,MATCH(B160,Kunden!$T$7:$T$506,0))),""))</f>
        <v/>
      </c>
      <c r="G160" s="12">
        <f>IF(B160="","",IFERROR(IF(INDEX(Kunden!$N$7:$N$506,MATCH(B160,Kunden!$T$7:$T$506,0))="","",INDEX(Kunden!$N$7:$N$506,MATCH(B160,Kunden!$T$7:$T$506,0))),""))</f>
        <v/>
      </c>
      <c r="H160" s="12">
        <f>IF(B160="","",IF(ISNA(MATCH(B160,Kunden!$T$7:$T$506,0)),"nicht in der Kundenliste",IF(A160="","Datum fehlt","")))</f>
        <v/>
      </c>
    </row>
    <row r="161">
      <c r="A161" s="11" t="n"/>
      <c r="B161" s="9" t="n"/>
      <c r="C161" s="9" t="n"/>
      <c r="D161" s="9" t="n"/>
      <c r="E161" s="13">
        <f>IF(B161="","",IFERROR(IF(INDEX(Kunden!$A$7:$A$506,MATCH(B161,Kunden!$T$7:$T$506,0))="","",INDEX(Kunden!$A$7:$A$506,MATCH(B161,Kunden!$T$7:$T$506,0))),""))</f>
        <v/>
      </c>
      <c r="F161" s="12">
        <f>IF(B161="","",IFERROR(IF(INDEX(Kunden!$J$7:$J$506,MATCH(B161,Kunden!$T$7:$T$506,0))="","",INDEX(Kunden!$J$7:$J$506,MATCH(B161,Kunden!$T$7:$T$506,0))),""))</f>
        <v/>
      </c>
      <c r="G161" s="12">
        <f>IF(B161="","",IFERROR(IF(INDEX(Kunden!$N$7:$N$506,MATCH(B161,Kunden!$T$7:$T$506,0))="","",INDEX(Kunden!$N$7:$N$506,MATCH(B161,Kunden!$T$7:$T$506,0))),""))</f>
        <v/>
      </c>
      <c r="H161" s="12">
        <f>IF(B161="","",IF(ISNA(MATCH(B161,Kunden!$T$7:$T$506,0)),"nicht in der Kundenliste",IF(A161="","Datum fehlt","")))</f>
        <v/>
      </c>
    </row>
    <row r="162">
      <c r="A162" s="11" t="n"/>
      <c r="B162" s="9" t="n"/>
      <c r="C162" s="9" t="n"/>
      <c r="D162" s="9" t="n"/>
      <c r="E162" s="13">
        <f>IF(B162="","",IFERROR(IF(INDEX(Kunden!$A$7:$A$506,MATCH(B162,Kunden!$T$7:$T$506,0))="","",INDEX(Kunden!$A$7:$A$506,MATCH(B162,Kunden!$T$7:$T$506,0))),""))</f>
        <v/>
      </c>
      <c r="F162" s="12">
        <f>IF(B162="","",IFERROR(IF(INDEX(Kunden!$J$7:$J$506,MATCH(B162,Kunden!$T$7:$T$506,0))="","",INDEX(Kunden!$J$7:$J$506,MATCH(B162,Kunden!$T$7:$T$506,0))),""))</f>
        <v/>
      </c>
      <c r="G162" s="12">
        <f>IF(B162="","",IFERROR(IF(INDEX(Kunden!$N$7:$N$506,MATCH(B162,Kunden!$T$7:$T$506,0))="","",INDEX(Kunden!$N$7:$N$506,MATCH(B162,Kunden!$T$7:$T$506,0))),""))</f>
        <v/>
      </c>
      <c r="H162" s="12">
        <f>IF(B162="","",IF(ISNA(MATCH(B162,Kunden!$T$7:$T$506,0)),"nicht in der Kundenliste",IF(A162="","Datum fehlt","")))</f>
        <v/>
      </c>
    </row>
    <row r="163">
      <c r="A163" s="11" t="n"/>
      <c r="B163" s="9" t="n"/>
      <c r="C163" s="9" t="n"/>
      <c r="D163" s="9" t="n"/>
      <c r="E163" s="13">
        <f>IF(B163="","",IFERROR(IF(INDEX(Kunden!$A$7:$A$506,MATCH(B163,Kunden!$T$7:$T$506,0))="","",INDEX(Kunden!$A$7:$A$506,MATCH(B163,Kunden!$T$7:$T$506,0))),""))</f>
        <v/>
      </c>
      <c r="F163" s="12">
        <f>IF(B163="","",IFERROR(IF(INDEX(Kunden!$J$7:$J$506,MATCH(B163,Kunden!$T$7:$T$506,0))="","",INDEX(Kunden!$J$7:$J$506,MATCH(B163,Kunden!$T$7:$T$506,0))),""))</f>
        <v/>
      </c>
      <c r="G163" s="12">
        <f>IF(B163="","",IFERROR(IF(INDEX(Kunden!$N$7:$N$506,MATCH(B163,Kunden!$T$7:$T$506,0))="","",INDEX(Kunden!$N$7:$N$506,MATCH(B163,Kunden!$T$7:$T$506,0))),""))</f>
        <v/>
      </c>
      <c r="H163" s="12">
        <f>IF(B163="","",IF(ISNA(MATCH(B163,Kunden!$T$7:$T$506,0)),"nicht in der Kundenliste",IF(A163="","Datum fehlt","")))</f>
        <v/>
      </c>
    </row>
    <row r="164">
      <c r="A164" s="11" t="n"/>
      <c r="B164" s="9" t="n"/>
      <c r="C164" s="9" t="n"/>
      <c r="D164" s="9" t="n"/>
      <c r="E164" s="13">
        <f>IF(B164="","",IFERROR(IF(INDEX(Kunden!$A$7:$A$506,MATCH(B164,Kunden!$T$7:$T$506,0))="","",INDEX(Kunden!$A$7:$A$506,MATCH(B164,Kunden!$T$7:$T$506,0))),""))</f>
        <v/>
      </c>
      <c r="F164" s="12">
        <f>IF(B164="","",IFERROR(IF(INDEX(Kunden!$J$7:$J$506,MATCH(B164,Kunden!$T$7:$T$506,0))="","",INDEX(Kunden!$J$7:$J$506,MATCH(B164,Kunden!$T$7:$T$506,0))),""))</f>
        <v/>
      </c>
      <c r="G164" s="12">
        <f>IF(B164="","",IFERROR(IF(INDEX(Kunden!$N$7:$N$506,MATCH(B164,Kunden!$T$7:$T$506,0))="","",INDEX(Kunden!$N$7:$N$506,MATCH(B164,Kunden!$T$7:$T$506,0))),""))</f>
        <v/>
      </c>
      <c r="H164" s="12">
        <f>IF(B164="","",IF(ISNA(MATCH(B164,Kunden!$T$7:$T$506,0)),"nicht in der Kundenliste",IF(A164="","Datum fehlt","")))</f>
        <v/>
      </c>
    </row>
    <row r="165">
      <c r="A165" s="11" t="n"/>
      <c r="B165" s="9" t="n"/>
      <c r="C165" s="9" t="n"/>
      <c r="D165" s="9" t="n"/>
      <c r="E165" s="13">
        <f>IF(B165="","",IFERROR(IF(INDEX(Kunden!$A$7:$A$506,MATCH(B165,Kunden!$T$7:$T$506,0))="","",INDEX(Kunden!$A$7:$A$506,MATCH(B165,Kunden!$T$7:$T$506,0))),""))</f>
        <v/>
      </c>
      <c r="F165" s="12">
        <f>IF(B165="","",IFERROR(IF(INDEX(Kunden!$J$7:$J$506,MATCH(B165,Kunden!$T$7:$T$506,0))="","",INDEX(Kunden!$J$7:$J$506,MATCH(B165,Kunden!$T$7:$T$506,0))),""))</f>
        <v/>
      </c>
      <c r="G165" s="12">
        <f>IF(B165="","",IFERROR(IF(INDEX(Kunden!$N$7:$N$506,MATCH(B165,Kunden!$T$7:$T$506,0))="","",INDEX(Kunden!$N$7:$N$506,MATCH(B165,Kunden!$T$7:$T$506,0))),""))</f>
        <v/>
      </c>
      <c r="H165" s="12">
        <f>IF(B165="","",IF(ISNA(MATCH(B165,Kunden!$T$7:$T$506,0)),"nicht in der Kundenliste",IF(A165="","Datum fehlt","")))</f>
        <v/>
      </c>
    </row>
    <row r="166">
      <c r="A166" s="11" t="n"/>
      <c r="B166" s="9" t="n"/>
      <c r="C166" s="9" t="n"/>
      <c r="D166" s="9" t="n"/>
      <c r="E166" s="13">
        <f>IF(B166="","",IFERROR(IF(INDEX(Kunden!$A$7:$A$506,MATCH(B166,Kunden!$T$7:$T$506,0))="","",INDEX(Kunden!$A$7:$A$506,MATCH(B166,Kunden!$T$7:$T$506,0))),""))</f>
        <v/>
      </c>
      <c r="F166" s="12">
        <f>IF(B166="","",IFERROR(IF(INDEX(Kunden!$J$7:$J$506,MATCH(B166,Kunden!$T$7:$T$506,0))="","",INDEX(Kunden!$J$7:$J$506,MATCH(B166,Kunden!$T$7:$T$506,0))),""))</f>
        <v/>
      </c>
      <c r="G166" s="12">
        <f>IF(B166="","",IFERROR(IF(INDEX(Kunden!$N$7:$N$506,MATCH(B166,Kunden!$T$7:$T$506,0))="","",INDEX(Kunden!$N$7:$N$506,MATCH(B166,Kunden!$T$7:$T$506,0))),""))</f>
        <v/>
      </c>
      <c r="H166" s="12">
        <f>IF(B166="","",IF(ISNA(MATCH(B166,Kunden!$T$7:$T$506,0)),"nicht in der Kundenliste",IF(A166="","Datum fehlt","")))</f>
        <v/>
      </c>
    </row>
    <row r="167">
      <c r="A167" s="11" t="n"/>
      <c r="B167" s="9" t="n"/>
      <c r="C167" s="9" t="n"/>
      <c r="D167" s="9" t="n"/>
      <c r="E167" s="13">
        <f>IF(B167="","",IFERROR(IF(INDEX(Kunden!$A$7:$A$506,MATCH(B167,Kunden!$T$7:$T$506,0))="","",INDEX(Kunden!$A$7:$A$506,MATCH(B167,Kunden!$T$7:$T$506,0))),""))</f>
        <v/>
      </c>
      <c r="F167" s="12">
        <f>IF(B167="","",IFERROR(IF(INDEX(Kunden!$J$7:$J$506,MATCH(B167,Kunden!$T$7:$T$506,0))="","",INDEX(Kunden!$J$7:$J$506,MATCH(B167,Kunden!$T$7:$T$506,0))),""))</f>
        <v/>
      </c>
      <c r="G167" s="12">
        <f>IF(B167="","",IFERROR(IF(INDEX(Kunden!$N$7:$N$506,MATCH(B167,Kunden!$T$7:$T$506,0))="","",INDEX(Kunden!$N$7:$N$506,MATCH(B167,Kunden!$T$7:$T$506,0))),""))</f>
        <v/>
      </c>
      <c r="H167" s="12">
        <f>IF(B167="","",IF(ISNA(MATCH(B167,Kunden!$T$7:$T$506,0)),"nicht in der Kundenliste",IF(A167="","Datum fehlt","")))</f>
        <v/>
      </c>
    </row>
    <row r="168">
      <c r="A168" s="11" t="n"/>
      <c r="B168" s="9" t="n"/>
      <c r="C168" s="9" t="n"/>
      <c r="D168" s="9" t="n"/>
      <c r="E168" s="13">
        <f>IF(B168="","",IFERROR(IF(INDEX(Kunden!$A$7:$A$506,MATCH(B168,Kunden!$T$7:$T$506,0))="","",INDEX(Kunden!$A$7:$A$506,MATCH(B168,Kunden!$T$7:$T$506,0))),""))</f>
        <v/>
      </c>
      <c r="F168" s="12">
        <f>IF(B168="","",IFERROR(IF(INDEX(Kunden!$J$7:$J$506,MATCH(B168,Kunden!$T$7:$T$506,0))="","",INDEX(Kunden!$J$7:$J$506,MATCH(B168,Kunden!$T$7:$T$506,0))),""))</f>
        <v/>
      </c>
      <c r="G168" s="12">
        <f>IF(B168="","",IFERROR(IF(INDEX(Kunden!$N$7:$N$506,MATCH(B168,Kunden!$T$7:$T$506,0))="","",INDEX(Kunden!$N$7:$N$506,MATCH(B168,Kunden!$T$7:$T$506,0))),""))</f>
        <v/>
      </c>
      <c r="H168" s="12">
        <f>IF(B168="","",IF(ISNA(MATCH(B168,Kunden!$T$7:$T$506,0)),"nicht in der Kundenliste",IF(A168="","Datum fehlt","")))</f>
        <v/>
      </c>
    </row>
    <row r="169">
      <c r="A169" s="11" t="n"/>
      <c r="B169" s="9" t="n"/>
      <c r="C169" s="9" t="n"/>
      <c r="D169" s="9" t="n"/>
      <c r="E169" s="13">
        <f>IF(B169="","",IFERROR(IF(INDEX(Kunden!$A$7:$A$506,MATCH(B169,Kunden!$T$7:$T$506,0))="","",INDEX(Kunden!$A$7:$A$506,MATCH(B169,Kunden!$T$7:$T$506,0))),""))</f>
        <v/>
      </c>
      <c r="F169" s="12">
        <f>IF(B169="","",IFERROR(IF(INDEX(Kunden!$J$7:$J$506,MATCH(B169,Kunden!$T$7:$T$506,0))="","",INDEX(Kunden!$J$7:$J$506,MATCH(B169,Kunden!$T$7:$T$506,0))),""))</f>
        <v/>
      </c>
      <c r="G169" s="12">
        <f>IF(B169="","",IFERROR(IF(INDEX(Kunden!$N$7:$N$506,MATCH(B169,Kunden!$T$7:$T$506,0))="","",INDEX(Kunden!$N$7:$N$506,MATCH(B169,Kunden!$T$7:$T$506,0))),""))</f>
        <v/>
      </c>
      <c r="H169" s="12">
        <f>IF(B169="","",IF(ISNA(MATCH(B169,Kunden!$T$7:$T$506,0)),"nicht in der Kundenliste",IF(A169="","Datum fehlt","")))</f>
        <v/>
      </c>
    </row>
    <row r="170">
      <c r="A170" s="11" t="n"/>
      <c r="B170" s="9" t="n"/>
      <c r="C170" s="9" t="n"/>
      <c r="D170" s="9" t="n"/>
      <c r="E170" s="13">
        <f>IF(B170="","",IFERROR(IF(INDEX(Kunden!$A$7:$A$506,MATCH(B170,Kunden!$T$7:$T$506,0))="","",INDEX(Kunden!$A$7:$A$506,MATCH(B170,Kunden!$T$7:$T$506,0))),""))</f>
        <v/>
      </c>
      <c r="F170" s="12">
        <f>IF(B170="","",IFERROR(IF(INDEX(Kunden!$J$7:$J$506,MATCH(B170,Kunden!$T$7:$T$506,0))="","",INDEX(Kunden!$J$7:$J$506,MATCH(B170,Kunden!$T$7:$T$506,0))),""))</f>
        <v/>
      </c>
      <c r="G170" s="12">
        <f>IF(B170="","",IFERROR(IF(INDEX(Kunden!$N$7:$N$506,MATCH(B170,Kunden!$T$7:$T$506,0))="","",INDEX(Kunden!$N$7:$N$506,MATCH(B170,Kunden!$T$7:$T$506,0))),""))</f>
        <v/>
      </c>
      <c r="H170" s="12">
        <f>IF(B170="","",IF(ISNA(MATCH(B170,Kunden!$T$7:$T$506,0)),"nicht in der Kundenliste",IF(A170="","Datum fehlt","")))</f>
        <v/>
      </c>
    </row>
    <row r="171">
      <c r="A171" s="11" t="n"/>
      <c r="B171" s="9" t="n"/>
      <c r="C171" s="9" t="n"/>
      <c r="D171" s="9" t="n"/>
      <c r="E171" s="13">
        <f>IF(B171="","",IFERROR(IF(INDEX(Kunden!$A$7:$A$506,MATCH(B171,Kunden!$T$7:$T$506,0))="","",INDEX(Kunden!$A$7:$A$506,MATCH(B171,Kunden!$T$7:$T$506,0))),""))</f>
        <v/>
      </c>
      <c r="F171" s="12">
        <f>IF(B171="","",IFERROR(IF(INDEX(Kunden!$J$7:$J$506,MATCH(B171,Kunden!$T$7:$T$506,0))="","",INDEX(Kunden!$J$7:$J$506,MATCH(B171,Kunden!$T$7:$T$506,0))),""))</f>
        <v/>
      </c>
      <c r="G171" s="12">
        <f>IF(B171="","",IFERROR(IF(INDEX(Kunden!$N$7:$N$506,MATCH(B171,Kunden!$T$7:$T$506,0))="","",INDEX(Kunden!$N$7:$N$506,MATCH(B171,Kunden!$T$7:$T$506,0))),""))</f>
        <v/>
      </c>
      <c r="H171" s="12">
        <f>IF(B171="","",IF(ISNA(MATCH(B171,Kunden!$T$7:$T$506,0)),"nicht in der Kundenliste",IF(A171="","Datum fehlt","")))</f>
        <v/>
      </c>
    </row>
    <row r="172">
      <c r="A172" s="11" t="n"/>
      <c r="B172" s="9" t="n"/>
      <c r="C172" s="9" t="n"/>
      <c r="D172" s="9" t="n"/>
      <c r="E172" s="13">
        <f>IF(B172="","",IFERROR(IF(INDEX(Kunden!$A$7:$A$506,MATCH(B172,Kunden!$T$7:$T$506,0))="","",INDEX(Kunden!$A$7:$A$506,MATCH(B172,Kunden!$T$7:$T$506,0))),""))</f>
        <v/>
      </c>
      <c r="F172" s="12">
        <f>IF(B172="","",IFERROR(IF(INDEX(Kunden!$J$7:$J$506,MATCH(B172,Kunden!$T$7:$T$506,0))="","",INDEX(Kunden!$J$7:$J$506,MATCH(B172,Kunden!$T$7:$T$506,0))),""))</f>
        <v/>
      </c>
      <c r="G172" s="12">
        <f>IF(B172="","",IFERROR(IF(INDEX(Kunden!$N$7:$N$506,MATCH(B172,Kunden!$T$7:$T$506,0))="","",INDEX(Kunden!$N$7:$N$506,MATCH(B172,Kunden!$T$7:$T$506,0))),""))</f>
        <v/>
      </c>
      <c r="H172" s="12">
        <f>IF(B172="","",IF(ISNA(MATCH(B172,Kunden!$T$7:$T$506,0)),"nicht in der Kundenliste",IF(A172="","Datum fehlt","")))</f>
        <v/>
      </c>
    </row>
    <row r="173">
      <c r="A173" s="11" t="n"/>
      <c r="B173" s="9" t="n"/>
      <c r="C173" s="9" t="n"/>
      <c r="D173" s="9" t="n"/>
      <c r="E173" s="13">
        <f>IF(B173="","",IFERROR(IF(INDEX(Kunden!$A$7:$A$506,MATCH(B173,Kunden!$T$7:$T$506,0))="","",INDEX(Kunden!$A$7:$A$506,MATCH(B173,Kunden!$T$7:$T$506,0))),""))</f>
        <v/>
      </c>
      <c r="F173" s="12">
        <f>IF(B173="","",IFERROR(IF(INDEX(Kunden!$J$7:$J$506,MATCH(B173,Kunden!$T$7:$T$506,0))="","",INDEX(Kunden!$J$7:$J$506,MATCH(B173,Kunden!$T$7:$T$506,0))),""))</f>
        <v/>
      </c>
      <c r="G173" s="12">
        <f>IF(B173="","",IFERROR(IF(INDEX(Kunden!$N$7:$N$506,MATCH(B173,Kunden!$T$7:$T$506,0))="","",INDEX(Kunden!$N$7:$N$506,MATCH(B173,Kunden!$T$7:$T$506,0))),""))</f>
        <v/>
      </c>
      <c r="H173" s="12">
        <f>IF(B173="","",IF(ISNA(MATCH(B173,Kunden!$T$7:$T$506,0)),"nicht in der Kundenliste",IF(A173="","Datum fehlt","")))</f>
        <v/>
      </c>
    </row>
    <row r="174">
      <c r="A174" s="11" t="n"/>
      <c r="B174" s="9" t="n"/>
      <c r="C174" s="9" t="n"/>
      <c r="D174" s="9" t="n"/>
      <c r="E174" s="13">
        <f>IF(B174="","",IFERROR(IF(INDEX(Kunden!$A$7:$A$506,MATCH(B174,Kunden!$T$7:$T$506,0))="","",INDEX(Kunden!$A$7:$A$506,MATCH(B174,Kunden!$T$7:$T$506,0))),""))</f>
        <v/>
      </c>
      <c r="F174" s="12">
        <f>IF(B174="","",IFERROR(IF(INDEX(Kunden!$J$7:$J$506,MATCH(B174,Kunden!$T$7:$T$506,0))="","",INDEX(Kunden!$J$7:$J$506,MATCH(B174,Kunden!$T$7:$T$506,0))),""))</f>
        <v/>
      </c>
      <c r="G174" s="12">
        <f>IF(B174="","",IFERROR(IF(INDEX(Kunden!$N$7:$N$506,MATCH(B174,Kunden!$T$7:$T$506,0))="","",INDEX(Kunden!$N$7:$N$506,MATCH(B174,Kunden!$T$7:$T$506,0))),""))</f>
        <v/>
      </c>
      <c r="H174" s="12">
        <f>IF(B174="","",IF(ISNA(MATCH(B174,Kunden!$T$7:$T$506,0)),"nicht in der Kundenliste",IF(A174="","Datum fehlt","")))</f>
        <v/>
      </c>
    </row>
    <row r="175">
      <c r="A175" s="11" t="n"/>
      <c r="B175" s="9" t="n"/>
      <c r="C175" s="9" t="n"/>
      <c r="D175" s="9" t="n"/>
      <c r="E175" s="13">
        <f>IF(B175="","",IFERROR(IF(INDEX(Kunden!$A$7:$A$506,MATCH(B175,Kunden!$T$7:$T$506,0))="","",INDEX(Kunden!$A$7:$A$506,MATCH(B175,Kunden!$T$7:$T$506,0))),""))</f>
        <v/>
      </c>
      <c r="F175" s="12">
        <f>IF(B175="","",IFERROR(IF(INDEX(Kunden!$J$7:$J$506,MATCH(B175,Kunden!$T$7:$T$506,0))="","",INDEX(Kunden!$J$7:$J$506,MATCH(B175,Kunden!$T$7:$T$506,0))),""))</f>
        <v/>
      </c>
      <c r="G175" s="12">
        <f>IF(B175="","",IFERROR(IF(INDEX(Kunden!$N$7:$N$506,MATCH(B175,Kunden!$T$7:$T$506,0))="","",INDEX(Kunden!$N$7:$N$506,MATCH(B175,Kunden!$T$7:$T$506,0))),""))</f>
        <v/>
      </c>
      <c r="H175" s="12">
        <f>IF(B175="","",IF(ISNA(MATCH(B175,Kunden!$T$7:$T$506,0)),"nicht in der Kundenliste",IF(A175="","Datum fehlt","")))</f>
        <v/>
      </c>
    </row>
    <row r="176">
      <c r="A176" s="11" t="n"/>
      <c r="B176" s="9" t="n"/>
      <c r="C176" s="9" t="n"/>
      <c r="D176" s="9" t="n"/>
      <c r="E176" s="13">
        <f>IF(B176="","",IFERROR(IF(INDEX(Kunden!$A$7:$A$506,MATCH(B176,Kunden!$T$7:$T$506,0))="","",INDEX(Kunden!$A$7:$A$506,MATCH(B176,Kunden!$T$7:$T$506,0))),""))</f>
        <v/>
      </c>
      <c r="F176" s="12">
        <f>IF(B176="","",IFERROR(IF(INDEX(Kunden!$J$7:$J$506,MATCH(B176,Kunden!$T$7:$T$506,0))="","",INDEX(Kunden!$J$7:$J$506,MATCH(B176,Kunden!$T$7:$T$506,0))),""))</f>
        <v/>
      </c>
      <c r="G176" s="12">
        <f>IF(B176="","",IFERROR(IF(INDEX(Kunden!$N$7:$N$506,MATCH(B176,Kunden!$T$7:$T$506,0))="","",INDEX(Kunden!$N$7:$N$506,MATCH(B176,Kunden!$T$7:$T$506,0))),""))</f>
        <v/>
      </c>
      <c r="H176" s="12">
        <f>IF(B176="","",IF(ISNA(MATCH(B176,Kunden!$T$7:$T$506,0)),"nicht in der Kundenliste",IF(A176="","Datum fehlt","")))</f>
        <v/>
      </c>
    </row>
    <row r="177">
      <c r="A177" s="11" t="n"/>
      <c r="B177" s="9" t="n"/>
      <c r="C177" s="9" t="n"/>
      <c r="D177" s="9" t="n"/>
      <c r="E177" s="13">
        <f>IF(B177="","",IFERROR(IF(INDEX(Kunden!$A$7:$A$506,MATCH(B177,Kunden!$T$7:$T$506,0))="","",INDEX(Kunden!$A$7:$A$506,MATCH(B177,Kunden!$T$7:$T$506,0))),""))</f>
        <v/>
      </c>
      <c r="F177" s="12">
        <f>IF(B177="","",IFERROR(IF(INDEX(Kunden!$J$7:$J$506,MATCH(B177,Kunden!$T$7:$T$506,0))="","",INDEX(Kunden!$J$7:$J$506,MATCH(B177,Kunden!$T$7:$T$506,0))),""))</f>
        <v/>
      </c>
      <c r="G177" s="12">
        <f>IF(B177="","",IFERROR(IF(INDEX(Kunden!$N$7:$N$506,MATCH(B177,Kunden!$T$7:$T$506,0))="","",INDEX(Kunden!$N$7:$N$506,MATCH(B177,Kunden!$T$7:$T$506,0))),""))</f>
        <v/>
      </c>
      <c r="H177" s="12">
        <f>IF(B177="","",IF(ISNA(MATCH(B177,Kunden!$T$7:$T$506,0)),"nicht in der Kundenliste",IF(A177="","Datum fehlt","")))</f>
        <v/>
      </c>
    </row>
    <row r="178">
      <c r="A178" s="11" t="n"/>
      <c r="B178" s="9" t="n"/>
      <c r="C178" s="9" t="n"/>
      <c r="D178" s="9" t="n"/>
      <c r="E178" s="13">
        <f>IF(B178="","",IFERROR(IF(INDEX(Kunden!$A$7:$A$506,MATCH(B178,Kunden!$T$7:$T$506,0))="","",INDEX(Kunden!$A$7:$A$506,MATCH(B178,Kunden!$T$7:$T$506,0))),""))</f>
        <v/>
      </c>
      <c r="F178" s="12">
        <f>IF(B178="","",IFERROR(IF(INDEX(Kunden!$J$7:$J$506,MATCH(B178,Kunden!$T$7:$T$506,0))="","",INDEX(Kunden!$J$7:$J$506,MATCH(B178,Kunden!$T$7:$T$506,0))),""))</f>
        <v/>
      </c>
      <c r="G178" s="12">
        <f>IF(B178="","",IFERROR(IF(INDEX(Kunden!$N$7:$N$506,MATCH(B178,Kunden!$T$7:$T$506,0))="","",INDEX(Kunden!$N$7:$N$506,MATCH(B178,Kunden!$T$7:$T$506,0))),""))</f>
        <v/>
      </c>
      <c r="H178" s="12">
        <f>IF(B178="","",IF(ISNA(MATCH(B178,Kunden!$T$7:$T$506,0)),"nicht in der Kundenliste",IF(A178="","Datum fehlt","")))</f>
        <v/>
      </c>
    </row>
    <row r="179">
      <c r="A179" s="11" t="n"/>
      <c r="B179" s="9" t="n"/>
      <c r="C179" s="9" t="n"/>
      <c r="D179" s="9" t="n"/>
      <c r="E179" s="13">
        <f>IF(B179="","",IFERROR(IF(INDEX(Kunden!$A$7:$A$506,MATCH(B179,Kunden!$T$7:$T$506,0))="","",INDEX(Kunden!$A$7:$A$506,MATCH(B179,Kunden!$T$7:$T$506,0))),""))</f>
        <v/>
      </c>
      <c r="F179" s="12">
        <f>IF(B179="","",IFERROR(IF(INDEX(Kunden!$J$7:$J$506,MATCH(B179,Kunden!$T$7:$T$506,0))="","",INDEX(Kunden!$J$7:$J$506,MATCH(B179,Kunden!$T$7:$T$506,0))),""))</f>
        <v/>
      </c>
      <c r="G179" s="12">
        <f>IF(B179="","",IFERROR(IF(INDEX(Kunden!$N$7:$N$506,MATCH(B179,Kunden!$T$7:$T$506,0))="","",INDEX(Kunden!$N$7:$N$506,MATCH(B179,Kunden!$T$7:$T$506,0))),""))</f>
        <v/>
      </c>
      <c r="H179" s="12">
        <f>IF(B179="","",IF(ISNA(MATCH(B179,Kunden!$T$7:$T$506,0)),"nicht in der Kundenliste",IF(A179="","Datum fehlt","")))</f>
        <v/>
      </c>
    </row>
    <row r="180">
      <c r="A180" s="11" t="n"/>
      <c r="B180" s="9" t="n"/>
      <c r="C180" s="9" t="n"/>
      <c r="D180" s="9" t="n"/>
      <c r="E180" s="13">
        <f>IF(B180="","",IFERROR(IF(INDEX(Kunden!$A$7:$A$506,MATCH(B180,Kunden!$T$7:$T$506,0))="","",INDEX(Kunden!$A$7:$A$506,MATCH(B180,Kunden!$T$7:$T$506,0))),""))</f>
        <v/>
      </c>
      <c r="F180" s="12">
        <f>IF(B180="","",IFERROR(IF(INDEX(Kunden!$J$7:$J$506,MATCH(B180,Kunden!$T$7:$T$506,0))="","",INDEX(Kunden!$J$7:$J$506,MATCH(B180,Kunden!$T$7:$T$506,0))),""))</f>
        <v/>
      </c>
      <c r="G180" s="12">
        <f>IF(B180="","",IFERROR(IF(INDEX(Kunden!$N$7:$N$506,MATCH(B180,Kunden!$T$7:$T$506,0))="","",INDEX(Kunden!$N$7:$N$506,MATCH(B180,Kunden!$T$7:$T$506,0))),""))</f>
        <v/>
      </c>
      <c r="H180" s="12">
        <f>IF(B180="","",IF(ISNA(MATCH(B180,Kunden!$T$7:$T$506,0)),"nicht in der Kundenliste",IF(A180="","Datum fehlt","")))</f>
        <v/>
      </c>
    </row>
    <row r="181">
      <c r="A181" s="11" t="n"/>
      <c r="B181" s="9" t="n"/>
      <c r="C181" s="9" t="n"/>
      <c r="D181" s="9" t="n"/>
      <c r="E181" s="13">
        <f>IF(B181="","",IFERROR(IF(INDEX(Kunden!$A$7:$A$506,MATCH(B181,Kunden!$T$7:$T$506,0))="","",INDEX(Kunden!$A$7:$A$506,MATCH(B181,Kunden!$T$7:$T$506,0))),""))</f>
        <v/>
      </c>
      <c r="F181" s="12">
        <f>IF(B181="","",IFERROR(IF(INDEX(Kunden!$J$7:$J$506,MATCH(B181,Kunden!$T$7:$T$506,0))="","",INDEX(Kunden!$J$7:$J$506,MATCH(B181,Kunden!$T$7:$T$506,0))),""))</f>
        <v/>
      </c>
      <c r="G181" s="12">
        <f>IF(B181="","",IFERROR(IF(INDEX(Kunden!$N$7:$N$506,MATCH(B181,Kunden!$T$7:$T$506,0))="","",INDEX(Kunden!$N$7:$N$506,MATCH(B181,Kunden!$T$7:$T$506,0))),""))</f>
        <v/>
      </c>
      <c r="H181" s="12">
        <f>IF(B181="","",IF(ISNA(MATCH(B181,Kunden!$T$7:$T$506,0)),"nicht in der Kundenliste",IF(A181="","Datum fehlt","")))</f>
        <v/>
      </c>
    </row>
    <row r="182">
      <c r="A182" s="11" t="n"/>
      <c r="B182" s="9" t="n"/>
      <c r="C182" s="9" t="n"/>
      <c r="D182" s="9" t="n"/>
      <c r="E182" s="13">
        <f>IF(B182="","",IFERROR(IF(INDEX(Kunden!$A$7:$A$506,MATCH(B182,Kunden!$T$7:$T$506,0))="","",INDEX(Kunden!$A$7:$A$506,MATCH(B182,Kunden!$T$7:$T$506,0))),""))</f>
        <v/>
      </c>
      <c r="F182" s="12">
        <f>IF(B182="","",IFERROR(IF(INDEX(Kunden!$J$7:$J$506,MATCH(B182,Kunden!$T$7:$T$506,0))="","",INDEX(Kunden!$J$7:$J$506,MATCH(B182,Kunden!$T$7:$T$506,0))),""))</f>
        <v/>
      </c>
      <c r="G182" s="12">
        <f>IF(B182="","",IFERROR(IF(INDEX(Kunden!$N$7:$N$506,MATCH(B182,Kunden!$T$7:$T$506,0))="","",INDEX(Kunden!$N$7:$N$506,MATCH(B182,Kunden!$T$7:$T$506,0))),""))</f>
        <v/>
      </c>
      <c r="H182" s="12">
        <f>IF(B182="","",IF(ISNA(MATCH(B182,Kunden!$T$7:$T$506,0)),"nicht in der Kundenliste",IF(A182="","Datum fehlt","")))</f>
        <v/>
      </c>
    </row>
    <row r="183">
      <c r="A183" s="11" t="n"/>
      <c r="B183" s="9" t="n"/>
      <c r="C183" s="9" t="n"/>
      <c r="D183" s="9" t="n"/>
      <c r="E183" s="13">
        <f>IF(B183="","",IFERROR(IF(INDEX(Kunden!$A$7:$A$506,MATCH(B183,Kunden!$T$7:$T$506,0))="","",INDEX(Kunden!$A$7:$A$506,MATCH(B183,Kunden!$T$7:$T$506,0))),""))</f>
        <v/>
      </c>
      <c r="F183" s="12">
        <f>IF(B183="","",IFERROR(IF(INDEX(Kunden!$J$7:$J$506,MATCH(B183,Kunden!$T$7:$T$506,0))="","",INDEX(Kunden!$J$7:$J$506,MATCH(B183,Kunden!$T$7:$T$506,0))),""))</f>
        <v/>
      </c>
      <c r="G183" s="12">
        <f>IF(B183="","",IFERROR(IF(INDEX(Kunden!$N$7:$N$506,MATCH(B183,Kunden!$T$7:$T$506,0))="","",INDEX(Kunden!$N$7:$N$506,MATCH(B183,Kunden!$T$7:$T$506,0))),""))</f>
        <v/>
      </c>
      <c r="H183" s="12">
        <f>IF(B183="","",IF(ISNA(MATCH(B183,Kunden!$T$7:$T$506,0)),"nicht in der Kundenliste",IF(A183="","Datum fehlt","")))</f>
        <v/>
      </c>
    </row>
    <row r="184">
      <c r="A184" s="11" t="n"/>
      <c r="B184" s="9" t="n"/>
      <c r="C184" s="9" t="n"/>
      <c r="D184" s="9" t="n"/>
      <c r="E184" s="13">
        <f>IF(B184="","",IFERROR(IF(INDEX(Kunden!$A$7:$A$506,MATCH(B184,Kunden!$T$7:$T$506,0))="","",INDEX(Kunden!$A$7:$A$506,MATCH(B184,Kunden!$T$7:$T$506,0))),""))</f>
        <v/>
      </c>
      <c r="F184" s="12">
        <f>IF(B184="","",IFERROR(IF(INDEX(Kunden!$J$7:$J$506,MATCH(B184,Kunden!$T$7:$T$506,0))="","",INDEX(Kunden!$J$7:$J$506,MATCH(B184,Kunden!$T$7:$T$506,0))),""))</f>
        <v/>
      </c>
      <c r="G184" s="12">
        <f>IF(B184="","",IFERROR(IF(INDEX(Kunden!$N$7:$N$506,MATCH(B184,Kunden!$T$7:$T$506,0))="","",INDEX(Kunden!$N$7:$N$506,MATCH(B184,Kunden!$T$7:$T$506,0))),""))</f>
        <v/>
      </c>
      <c r="H184" s="12">
        <f>IF(B184="","",IF(ISNA(MATCH(B184,Kunden!$T$7:$T$506,0)),"nicht in der Kundenliste",IF(A184="","Datum fehlt","")))</f>
        <v/>
      </c>
    </row>
    <row r="185">
      <c r="A185" s="11" t="n"/>
      <c r="B185" s="9" t="n"/>
      <c r="C185" s="9" t="n"/>
      <c r="D185" s="9" t="n"/>
      <c r="E185" s="13">
        <f>IF(B185="","",IFERROR(IF(INDEX(Kunden!$A$7:$A$506,MATCH(B185,Kunden!$T$7:$T$506,0))="","",INDEX(Kunden!$A$7:$A$506,MATCH(B185,Kunden!$T$7:$T$506,0))),""))</f>
        <v/>
      </c>
      <c r="F185" s="12">
        <f>IF(B185="","",IFERROR(IF(INDEX(Kunden!$J$7:$J$506,MATCH(B185,Kunden!$T$7:$T$506,0))="","",INDEX(Kunden!$J$7:$J$506,MATCH(B185,Kunden!$T$7:$T$506,0))),""))</f>
        <v/>
      </c>
      <c r="G185" s="12">
        <f>IF(B185="","",IFERROR(IF(INDEX(Kunden!$N$7:$N$506,MATCH(B185,Kunden!$T$7:$T$506,0))="","",INDEX(Kunden!$N$7:$N$506,MATCH(B185,Kunden!$T$7:$T$506,0))),""))</f>
        <v/>
      </c>
      <c r="H185" s="12">
        <f>IF(B185="","",IF(ISNA(MATCH(B185,Kunden!$T$7:$T$506,0)),"nicht in der Kundenliste",IF(A185="","Datum fehlt","")))</f>
        <v/>
      </c>
    </row>
    <row r="186">
      <c r="A186" s="11" t="n"/>
      <c r="B186" s="9" t="n"/>
      <c r="C186" s="9" t="n"/>
      <c r="D186" s="9" t="n"/>
      <c r="E186" s="13">
        <f>IF(B186="","",IFERROR(IF(INDEX(Kunden!$A$7:$A$506,MATCH(B186,Kunden!$T$7:$T$506,0))="","",INDEX(Kunden!$A$7:$A$506,MATCH(B186,Kunden!$T$7:$T$506,0))),""))</f>
        <v/>
      </c>
      <c r="F186" s="12">
        <f>IF(B186="","",IFERROR(IF(INDEX(Kunden!$J$7:$J$506,MATCH(B186,Kunden!$T$7:$T$506,0))="","",INDEX(Kunden!$J$7:$J$506,MATCH(B186,Kunden!$T$7:$T$506,0))),""))</f>
        <v/>
      </c>
      <c r="G186" s="12">
        <f>IF(B186="","",IFERROR(IF(INDEX(Kunden!$N$7:$N$506,MATCH(B186,Kunden!$T$7:$T$506,0))="","",INDEX(Kunden!$N$7:$N$506,MATCH(B186,Kunden!$T$7:$T$506,0))),""))</f>
        <v/>
      </c>
      <c r="H186" s="12">
        <f>IF(B186="","",IF(ISNA(MATCH(B186,Kunden!$T$7:$T$506,0)),"nicht in der Kundenliste",IF(A186="","Datum fehlt","")))</f>
        <v/>
      </c>
    </row>
    <row r="187">
      <c r="A187" s="11" t="n"/>
      <c r="B187" s="9" t="n"/>
      <c r="C187" s="9" t="n"/>
      <c r="D187" s="9" t="n"/>
      <c r="E187" s="13">
        <f>IF(B187="","",IFERROR(IF(INDEX(Kunden!$A$7:$A$506,MATCH(B187,Kunden!$T$7:$T$506,0))="","",INDEX(Kunden!$A$7:$A$506,MATCH(B187,Kunden!$T$7:$T$506,0))),""))</f>
        <v/>
      </c>
      <c r="F187" s="12">
        <f>IF(B187="","",IFERROR(IF(INDEX(Kunden!$J$7:$J$506,MATCH(B187,Kunden!$T$7:$T$506,0))="","",INDEX(Kunden!$J$7:$J$506,MATCH(B187,Kunden!$T$7:$T$506,0))),""))</f>
        <v/>
      </c>
      <c r="G187" s="12">
        <f>IF(B187="","",IFERROR(IF(INDEX(Kunden!$N$7:$N$506,MATCH(B187,Kunden!$T$7:$T$506,0))="","",INDEX(Kunden!$N$7:$N$506,MATCH(B187,Kunden!$T$7:$T$506,0))),""))</f>
        <v/>
      </c>
      <c r="H187" s="12">
        <f>IF(B187="","",IF(ISNA(MATCH(B187,Kunden!$T$7:$T$506,0)),"nicht in der Kundenliste",IF(A187="","Datum fehlt","")))</f>
        <v/>
      </c>
    </row>
    <row r="188">
      <c r="A188" s="11" t="n"/>
      <c r="B188" s="9" t="n"/>
      <c r="C188" s="9" t="n"/>
      <c r="D188" s="9" t="n"/>
      <c r="E188" s="13">
        <f>IF(B188="","",IFERROR(IF(INDEX(Kunden!$A$7:$A$506,MATCH(B188,Kunden!$T$7:$T$506,0))="","",INDEX(Kunden!$A$7:$A$506,MATCH(B188,Kunden!$T$7:$T$506,0))),""))</f>
        <v/>
      </c>
      <c r="F188" s="12">
        <f>IF(B188="","",IFERROR(IF(INDEX(Kunden!$J$7:$J$506,MATCH(B188,Kunden!$T$7:$T$506,0))="","",INDEX(Kunden!$J$7:$J$506,MATCH(B188,Kunden!$T$7:$T$506,0))),""))</f>
        <v/>
      </c>
      <c r="G188" s="12">
        <f>IF(B188="","",IFERROR(IF(INDEX(Kunden!$N$7:$N$506,MATCH(B188,Kunden!$T$7:$T$506,0))="","",INDEX(Kunden!$N$7:$N$506,MATCH(B188,Kunden!$T$7:$T$506,0))),""))</f>
        <v/>
      </c>
      <c r="H188" s="12">
        <f>IF(B188="","",IF(ISNA(MATCH(B188,Kunden!$T$7:$T$506,0)),"nicht in der Kundenliste",IF(A188="","Datum fehlt","")))</f>
        <v/>
      </c>
    </row>
    <row r="189">
      <c r="A189" s="11" t="n"/>
      <c r="B189" s="9" t="n"/>
      <c r="C189" s="9" t="n"/>
      <c r="D189" s="9" t="n"/>
      <c r="E189" s="13">
        <f>IF(B189="","",IFERROR(IF(INDEX(Kunden!$A$7:$A$506,MATCH(B189,Kunden!$T$7:$T$506,0))="","",INDEX(Kunden!$A$7:$A$506,MATCH(B189,Kunden!$T$7:$T$506,0))),""))</f>
        <v/>
      </c>
      <c r="F189" s="12">
        <f>IF(B189="","",IFERROR(IF(INDEX(Kunden!$J$7:$J$506,MATCH(B189,Kunden!$T$7:$T$506,0))="","",INDEX(Kunden!$J$7:$J$506,MATCH(B189,Kunden!$T$7:$T$506,0))),""))</f>
        <v/>
      </c>
      <c r="G189" s="12">
        <f>IF(B189="","",IFERROR(IF(INDEX(Kunden!$N$7:$N$506,MATCH(B189,Kunden!$T$7:$T$506,0))="","",INDEX(Kunden!$N$7:$N$506,MATCH(B189,Kunden!$T$7:$T$506,0))),""))</f>
        <v/>
      </c>
      <c r="H189" s="12">
        <f>IF(B189="","",IF(ISNA(MATCH(B189,Kunden!$T$7:$T$506,0)),"nicht in der Kundenliste",IF(A189="","Datum fehlt","")))</f>
        <v/>
      </c>
    </row>
    <row r="190">
      <c r="A190" s="11" t="n"/>
      <c r="B190" s="9" t="n"/>
      <c r="C190" s="9" t="n"/>
      <c r="D190" s="9" t="n"/>
      <c r="E190" s="13">
        <f>IF(B190="","",IFERROR(IF(INDEX(Kunden!$A$7:$A$506,MATCH(B190,Kunden!$T$7:$T$506,0))="","",INDEX(Kunden!$A$7:$A$506,MATCH(B190,Kunden!$T$7:$T$506,0))),""))</f>
        <v/>
      </c>
      <c r="F190" s="12">
        <f>IF(B190="","",IFERROR(IF(INDEX(Kunden!$J$7:$J$506,MATCH(B190,Kunden!$T$7:$T$506,0))="","",INDEX(Kunden!$J$7:$J$506,MATCH(B190,Kunden!$T$7:$T$506,0))),""))</f>
        <v/>
      </c>
      <c r="G190" s="12">
        <f>IF(B190="","",IFERROR(IF(INDEX(Kunden!$N$7:$N$506,MATCH(B190,Kunden!$T$7:$T$506,0))="","",INDEX(Kunden!$N$7:$N$506,MATCH(B190,Kunden!$T$7:$T$506,0))),""))</f>
        <v/>
      </c>
      <c r="H190" s="12">
        <f>IF(B190="","",IF(ISNA(MATCH(B190,Kunden!$T$7:$T$506,0)),"nicht in der Kundenliste",IF(A190="","Datum fehlt","")))</f>
        <v/>
      </c>
    </row>
    <row r="191">
      <c r="A191" s="11" t="n"/>
      <c r="B191" s="9" t="n"/>
      <c r="C191" s="9" t="n"/>
      <c r="D191" s="9" t="n"/>
      <c r="E191" s="13">
        <f>IF(B191="","",IFERROR(IF(INDEX(Kunden!$A$7:$A$506,MATCH(B191,Kunden!$T$7:$T$506,0))="","",INDEX(Kunden!$A$7:$A$506,MATCH(B191,Kunden!$T$7:$T$506,0))),""))</f>
        <v/>
      </c>
      <c r="F191" s="12">
        <f>IF(B191="","",IFERROR(IF(INDEX(Kunden!$J$7:$J$506,MATCH(B191,Kunden!$T$7:$T$506,0))="","",INDEX(Kunden!$J$7:$J$506,MATCH(B191,Kunden!$T$7:$T$506,0))),""))</f>
        <v/>
      </c>
      <c r="G191" s="12">
        <f>IF(B191="","",IFERROR(IF(INDEX(Kunden!$N$7:$N$506,MATCH(B191,Kunden!$T$7:$T$506,0))="","",INDEX(Kunden!$N$7:$N$506,MATCH(B191,Kunden!$T$7:$T$506,0))),""))</f>
        <v/>
      </c>
      <c r="H191" s="12">
        <f>IF(B191="","",IF(ISNA(MATCH(B191,Kunden!$T$7:$T$506,0)),"nicht in der Kundenliste",IF(A191="","Datum fehlt","")))</f>
        <v/>
      </c>
    </row>
    <row r="192">
      <c r="A192" s="11" t="n"/>
      <c r="B192" s="9" t="n"/>
      <c r="C192" s="9" t="n"/>
      <c r="D192" s="9" t="n"/>
      <c r="E192" s="13">
        <f>IF(B192="","",IFERROR(IF(INDEX(Kunden!$A$7:$A$506,MATCH(B192,Kunden!$T$7:$T$506,0))="","",INDEX(Kunden!$A$7:$A$506,MATCH(B192,Kunden!$T$7:$T$506,0))),""))</f>
        <v/>
      </c>
      <c r="F192" s="12">
        <f>IF(B192="","",IFERROR(IF(INDEX(Kunden!$J$7:$J$506,MATCH(B192,Kunden!$T$7:$T$506,0))="","",INDEX(Kunden!$J$7:$J$506,MATCH(B192,Kunden!$T$7:$T$506,0))),""))</f>
        <v/>
      </c>
      <c r="G192" s="12">
        <f>IF(B192="","",IFERROR(IF(INDEX(Kunden!$N$7:$N$506,MATCH(B192,Kunden!$T$7:$T$506,0))="","",INDEX(Kunden!$N$7:$N$506,MATCH(B192,Kunden!$T$7:$T$506,0))),""))</f>
        <v/>
      </c>
      <c r="H192" s="12">
        <f>IF(B192="","",IF(ISNA(MATCH(B192,Kunden!$T$7:$T$506,0)),"nicht in der Kundenliste",IF(A192="","Datum fehlt","")))</f>
        <v/>
      </c>
    </row>
    <row r="193">
      <c r="A193" s="11" t="n"/>
      <c r="B193" s="9" t="n"/>
      <c r="C193" s="9" t="n"/>
      <c r="D193" s="9" t="n"/>
      <c r="E193" s="13">
        <f>IF(B193="","",IFERROR(IF(INDEX(Kunden!$A$7:$A$506,MATCH(B193,Kunden!$T$7:$T$506,0))="","",INDEX(Kunden!$A$7:$A$506,MATCH(B193,Kunden!$T$7:$T$506,0))),""))</f>
        <v/>
      </c>
      <c r="F193" s="12">
        <f>IF(B193="","",IFERROR(IF(INDEX(Kunden!$J$7:$J$506,MATCH(B193,Kunden!$T$7:$T$506,0))="","",INDEX(Kunden!$J$7:$J$506,MATCH(B193,Kunden!$T$7:$T$506,0))),""))</f>
        <v/>
      </c>
      <c r="G193" s="12">
        <f>IF(B193="","",IFERROR(IF(INDEX(Kunden!$N$7:$N$506,MATCH(B193,Kunden!$T$7:$T$506,0))="","",INDEX(Kunden!$N$7:$N$506,MATCH(B193,Kunden!$T$7:$T$506,0))),""))</f>
        <v/>
      </c>
      <c r="H193" s="12">
        <f>IF(B193="","",IF(ISNA(MATCH(B193,Kunden!$T$7:$T$506,0)),"nicht in der Kundenliste",IF(A193="","Datum fehlt","")))</f>
        <v/>
      </c>
    </row>
    <row r="194">
      <c r="A194" s="11" t="n"/>
      <c r="B194" s="9" t="n"/>
      <c r="C194" s="9" t="n"/>
      <c r="D194" s="9" t="n"/>
      <c r="E194" s="13">
        <f>IF(B194="","",IFERROR(IF(INDEX(Kunden!$A$7:$A$506,MATCH(B194,Kunden!$T$7:$T$506,0))="","",INDEX(Kunden!$A$7:$A$506,MATCH(B194,Kunden!$T$7:$T$506,0))),""))</f>
        <v/>
      </c>
      <c r="F194" s="12">
        <f>IF(B194="","",IFERROR(IF(INDEX(Kunden!$J$7:$J$506,MATCH(B194,Kunden!$T$7:$T$506,0))="","",INDEX(Kunden!$J$7:$J$506,MATCH(B194,Kunden!$T$7:$T$506,0))),""))</f>
        <v/>
      </c>
      <c r="G194" s="12">
        <f>IF(B194="","",IFERROR(IF(INDEX(Kunden!$N$7:$N$506,MATCH(B194,Kunden!$T$7:$T$506,0))="","",INDEX(Kunden!$N$7:$N$506,MATCH(B194,Kunden!$T$7:$T$506,0))),""))</f>
        <v/>
      </c>
      <c r="H194" s="12">
        <f>IF(B194="","",IF(ISNA(MATCH(B194,Kunden!$T$7:$T$506,0)),"nicht in der Kundenliste",IF(A194="","Datum fehlt","")))</f>
        <v/>
      </c>
    </row>
    <row r="195">
      <c r="A195" s="11" t="n"/>
      <c r="B195" s="9" t="n"/>
      <c r="C195" s="9" t="n"/>
      <c r="D195" s="9" t="n"/>
      <c r="E195" s="13">
        <f>IF(B195="","",IFERROR(IF(INDEX(Kunden!$A$7:$A$506,MATCH(B195,Kunden!$T$7:$T$506,0))="","",INDEX(Kunden!$A$7:$A$506,MATCH(B195,Kunden!$T$7:$T$506,0))),""))</f>
        <v/>
      </c>
      <c r="F195" s="12">
        <f>IF(B195="","",IFERROR(IF(INDEX(Kunden!$J$7:$J$506,MATCH(B195,Kunden!$T$7:$T$506,0))="","",INDEX(Kunden!$J$7:$J$506,MATCH(B195,Kunden!$T$7:$T$506,0))),""))</f>
        <v/>
      </c>
      <c r="G195" s="12">
        <f>IF(B195="","",IFERROR(IF(INDEX(Kunden!$N$7:$N$506,MATCH(B195,Kunden!$T$7:$T$506,0))="","",INDEX(Kunden!$N$7:$N$506,MATCH(B195,Kunden!$T$7:$T$506,0))),""))</f>
        <v/>
      </c>
      <c r="H195" s="12">
        <f>IF(B195="","",IF(ISNA(MATCH(B195,Kunden!$T$7:$T$506,0)),"nicht in der Kundenliste",IF(A195="","Datum fehlt","")))</f>
        <v/>
      </c>
    </row>
    <row r="196">
      <c r="A196" s="11" t="n"/>
      <c r="B196" s="9" t="n"/>
      <c r="C196" s="9" t="n"/>
      <c r="D196" s="9" t="n"/>
      <c r="E196" s="13">
        <f>IF(B196="","",IFERROR(IF(INDEX(Kunden!$A$7:$A$506,MATCH(B196,Kunden!$T$7:$T$506,0))="","",INDEX(Kunden!$A$7:$A$506,MATCH(B196,Kunden!$T$7:$T$506,0))),""))</f>
        <v/>
      </c>
      <c r="F196" s="12">
        <f>IF(B196="","",IFERROR(IF(INDEX(Kunden!$J$7:$J$506,MATCH(B196,Kunden!$T$7:$T$506,0))="","",INDEX(Kunden!$J$7:$J$506,MATCH(B196,Kunden!$T$7:$T$506,0))),""))</f>
        <v/>
      </c>
      <c r="G196" s="12">
        <f>IF(B196="","",IFERROR(IF(INDEX(Kunden!$N$7:$N$506,MATCH(B196,Kunden!$T$7:$T$506,0))="","",INDEX(Kunden!$N$7:$N$506,MATCH(B196,Kunden!$T$7:$T$506,0))),""))</f>
        <v/>
      </c>
      <c r="H196" s="12">
        <f>IF(B196="","",IF(ISNA(MATCH(B196,Kunden!$T$7:$T$506,0)),"nicht in der Kundenliste",IF(A196="","Datum fehlt","")))</f>
        <v/>
      </c>
    </row>
    <row r="197">
      <c r="A197" s="11" t="n"/>
      <c r="B197" s="9" t="n"/>
      <c r="C197" s="9" t="n"/>
      <c r="D197" s="9" t="n"/>
      <c r="E197" s="13">
        <f>IF(B197="","",IFERROR(IF(INDEX(Kunden!$A$7:$A$506,MATCH(B197,Kunden!$T$7:$T$506,0))="","",INDEX(Kunden!$A$7:$A$506,MATCH(B197,Kunden!$T$7:$T$506,0))),""))</f>
        <v/>
      </c>
      <c r="F197" s="12">
        <f>IF(B197="","",IFERROR(IF(INDEX(Kunden!$J$7:$J$506,MATCH(B197,Kunden!$T$7:$T$506,0))="","",INDEX(Kunden!$J$7:$J$506,MATCH(B197,Kunden!$T$7:$T$506,0))),""))</f>
        <v/>
      </c>
      <c r="G197" s="12">
        <f>IF(B197="","",IFERROR(IF(INDEX(Kunden!$N$7:$N$506,MATCH(B197,Kunden!$T$7:$T$506,0))="","",INDEX(Kunden!$N$7:$N$506,MATCH(B197,Kunden!$T$7:$T$506,0))),""))</f>
        <v/>
      </c>
      <c r="H197" s="12">
        <f>IF(B197="","",IF(ISNA(MATCH(B197,Kunden!$T$7:$T$506,0)),"nicht in der Kundenliste",IF(A197="","Datum fehlt","")))</f>
        <v/>
      </c>
    </row>
    <row r="198">
      <c r="A198" s="11" t="n"/>
      <c r="B198" s="9" t="n"/>
      <c r="C198" s="9" t="n"/>
      <c r="D198" s="9" t="n"/>
      <c r="E198" s="13">
        <f>IF(B198="","",IFERROR(IF(INDEX(Kunden!$A$7:$A$506,MATCH(B198,Kunden!$T$7:$T$506,0))="","",INDEX(Kunden!$A$7:$A$506,MATCH(B198,Kunden!$T$7:$T$506,0))),""))</f>
        <v/>
      </c>
      <c r="F198" s="12">
        <f>IF(B198="","",IFERROR(IF(INDEX(Kunden!$J$7:$J$506,MATCH(B198,Kunden!$T$7:$T$506,0))="","",INDEX(Kunden!$J$7:$J$506,MATCH(B198,Kunden!$T$7:$T$506,0))),""))</f>
        <v/>
      </c>
      <c r="G198" s="12">
        <f>IF(B198="","",IFERROR(IF(INDEX(Kunden!$N$7:$N$506,MATCH(B198,Kunden!$T$7:$T$506,0))="","",INDEX(Kunden!$N$7:$N$506,MATCH(B198,Kunden!$T$7:$T$506,0))),""))</f>
        <v/>
      </c>
      <c r="H198" s="12">
        <f>IF(B198="","",IF(ISNA(MATCH(B198,Kunden!$T$7:$T$506,0)),"nicht in der Kundenliste",IF(A198="","Datum fehlt","")))</f>
        <v/>
      </c>
    </row>
    <row r="199">
      <c r="A199" s="11" t="n"/>
      <c r="B199" s="9" t="n"/>
      <c r="C199" s="9" t="n"/>
      <c r="D199" s="9" t="n"/>
      <c r="E199" s="13">
        <f>IF(B199="","",IFERROR(IF(INDEX(Kunden!$A$7:$A$506,MATCH(B199,Kunden!$T$7:$T$506,0))="","",INDEX(Kunden!$A$7:$A$506,MATCH(B199,Kunden!$T$7:$T$506,0))),""))</f>
        <v/>
      </c>
      <c r="F199" s="12">
        <f>IF(B199="","",IFERROR(IF(INDEX(Kunden!$J$7:$J$506,MATCH(B199,Kunden!$T$7:$T$506,0))="","",INDEX(Kunden!$J$7:$J$506,MATCH(B199,Kunden!$T$7:$T$506,0))),""))</f>
        <v/>
      </c>
      <c r="G199" s="12">
        <f>IF(B199="","",IFERROR(IF(INDEX(Kunden!$N$7:$N$506,MATCH(B199,Kunden!$T$7:$T$506,0))="","",INDEX(Kunden!$N$7:$N$506,MATCH(B199,Kunden!$T$7:$T$506,0))),""))</f>
        <v/>
      </c>
      <c r="H199" s="12">
        <f>IF(B199="","",IF(ISNA(MATCH(B199,Kunden!$T$7:$T$506,0)),"nicht in der Kundenliste",IF(A199="","Datum fehlt","")))</f>
        <v/>
      </c>
    </row>
    <row r="200">
      <c r="A200" s="11" t="n"/>
      <c r="B200" s="9" t="n"/>
      <c r="C200" s="9" t="n"/>
      <c r="D200" s="9" t="n"/>
      <c r="E200" s="13">
        <f>IF(B200="","",IFERROR(IF(INDEX(Kunden!$A$7:$A$506,MATCH(B200,Kunden!$T$7:$T$506,0))="","",INDEX(Kunden!$A$7:$A$506,MATCH(B200,Kunden!$T$7:$T$506,0))),""))</f>
        <v/>
      </c>
      <c r="F200" s="12">
        <f>IF(B200="","",IFERROR(IF(INDEX(Kunden!$J$7:$J$506,MATCH(B200,Kunden!$T$7:$T$506,0))="","",INDEX(Kunden!$J$7:$J$506,MATCH(B200,Kunden!$T$7:$T$506,0))),""))</f>
        <v/>
      </c>
      <c r="G200" s="12">
        <f>IF(B200="","",IFERROR(IF(INDEX(Kunden!$N$7:$N$506,MATCH(B200,Kunden!$T$7:$T$506,0))="","",INDEX(Kunden!$N$7:$N$506,MATCH(B200,Kunden!$T$7:$T$506,0))),""))</f>
        <v/>
      </c>
      <c r="H200" s="12">
        <f>IF(B200="","",IF(ISNA(MATCH(B200,Kunden!$T$7:$T$506,0)),"nicht in der Kundenliste",IF(A200="","Datum fehlt","")))</f>
        <v/>
      </c>
    </row>
    <row r="201">
      <c r="A201" s="11" t="n"/>
      <c r="B201" s="9" t="n"/>
      <c r="C201" s="9" t="n"/>
      <c r="D201" s="9" t="n"/>
      <c r="E201" s="13">
        <f>IF(B201="","",IFERROR(IF(INDEX(Kunden!$A$7:$A$506,MATCH(B201,Kunden!$T$7:$T$506,0))="","",INDEX(Kunden!$A$7:$A$506,MATCH(B201,Kunden!$T$7:$T$506,0))),""))</f>
        <v/>
      </c>
      <c r="F201" s="12">
        <f>IF(B201="","",IFERROR(IF(INDEX(Kunden!$J$7:$J$506,MATCH(B201,Kunden!$T$7:$T$506,0))="","",INDEX(Kunden!$J$7:$J$506,MATCH(B201,Kunden!$T$7:$T$506,0))),""))</f>
        <v/>
      </c>
      <c r="G201" s="12">
        <f>IF(B201="","",IFERROR(IF(INDEX(Kunden!$N$7:$N$506,MATCH(B201,Kunden!$T$7:$T$506,0))="","",INDEX(Kunden!$N$7:$N$506,MATCH(B201,Kunden!$T$7:$T$506,0))),""))</f>
        <v/>
      </c>
      <c r="H201" s="12">
        <f>IF(B201="","",IF(ISNA(MATCH(B201,Kunden!$T$7:$T$506,0)),"nicht in der Kundenliste",IF(A201="","Datum fehlt","")))</f>
        <v/>
      </c>
    </row>
    <row r="202">
      <c r="A202" s="11" t="n"/>
      <c r="B202" s="9" t="n"/>
      <c r="C202" s="9" t="n"/>
      <c r="D202" s="9" t="n"/>
      <c r="E202" s="13">
        <f>IF(B202="","",IFERROR(IF(INDEX(Kunden!$A$7:$A$506,MATCH(B202,Kunden!$T$7:$T$506,0))="","",INDEX(Kunden!$A$7:$A$506,MATCH(B202,Kunden!$T$7:$T$506,0))),""))</f>
        <v/>
      </c>
      <c r="F202" s="12">
        <f>IF(B202="","",IFERROR(IF(INDEX(Kunden!$J$7:$J$506,MATCH(B202,Kunden!$T$7:$T$506,0))="","",INDEX(Kunden!$J$7:$J$506,MATCH(B202,Kunden!$T$7:$T$506,0))),""))</f>
        <v/>
      </c>
      <c r="G202" s="12">
        <f>IF(B202="","",IFERROR(IF(INDEX(Kunden!$N$7:$N$506,MATCH(B202,Kunden!$T$7:$T$506,0))="","",INDEX(Kunden!$N$7:$N$506,MATCH(B202,Kunden!$T$7:$T$506,0))),""))</f>
        <v/>
      </c>
      <c r="H202" s="12">
        <f>IF(B202="","",IF(ISNA(MATCH(B202,Kunden!$T$7:$T$506,0)),"nicht in der Kundenliste",IF(A202="","Datum fehlt","")))</f>
        <v/>
      </c>
    </row>
    <row r="203">
      <c r="A203" s="11" t="n"/>
      <c r="B203" s="9" t="n"/>
      <c r="C203" s="9" t="n"/>
      <c r="D203" s="9" t="n"/>
      <c r="E203" s="13">
        <f>IF(B203="","",IFERROR(IF(INDEX(Kunden!$A$7:$A$506,MATCH(B203,Kunden!$T$7:$T$506,0))="","",INDEX(Kunden!$A$7:$A$506,MATCH(B203,Kunden!$T$7:$T$506,0))),""))</f>
        <v/>
      </c>
      <c r="F203" s="12">
        <f>IF(B203="","",IFERROR(IF(INDEX(Kunden!$J$7:$J$506,MATCH(B203,Kunden!$T$7:$T$506,0))="","",INDEX(Kunden!$J$7:$J$506,MATCH(B203,Kunden!$T$7:$T$506,0))),""))</f>
        <v/>
      </c>
      <c r="G203" s="12">
        <f>IF(B203="","",IFERROR(IF(INDEX(Kunden!$N$7:$N$506,MATCH(B203,Kunden!$T$7:$T$506,0))="","",INDEX(Kunden!$N$7:$N$506,MATCH(B203,Kunden!$T$7:$T$506,0))),""))</f>
        <v/>
      </c>
      <c r="H203" s="12">
        <f>IF(B203="","",IF(ISNA(MATCH(B203,Kunden!$T$7:$T$506,0)),"nicht in der Kundenliste",IF(A203="","Datum fehlt","")))</f>
        <v/>
      </c>
    </row>
    <row r="204">
      <c r="A204" s="11" t="n"/>
      <c r="B204" s="9" t="n"/>
      <c r="C204" s="9" t="n"/>
      <c r="D204" s="9" t="n"/>
      <c r="E204" s="13">
        <f>IF(B204="","",IFERROR(IF(INDEX(Kunden!$A$7:$A$506,MATCH(B204,Kunden!$T$7:$T$506,0))="","",INDEX(Kunden!$A$7:$A$506,MATCH(B204,Kunden!$T$7:$T$506,0))),""))</f>
        <v/>
      </c>
      <c r="F204" s="12">
        <f>IF(B204="","",IFERROR(IF(INDEX(Kunden!$J$7:$J$506,MATCH(B204,Kunden!$T$7:$T$506,0))="","",INDEX(Kunden!$J$7:$J$506,MATCH(B204,Kunden!$T$7:$T$506,0))),""))</f>
        <v/>
      </c>
      <c r="G204" s="12">
        <f>IF(B204="","",IFERROR(IF(INDEX(Kunden!$N$7:$N$506,MATCH(B204,Kunden!$T$7:$T$506,0))="","",INDEX(Kunden!$N$7:$N$506,MATCH(B204,Kunden!$T$7:$T$506,0))),""))</f>
        <v/>
      </c>
      <c r="H204" s="12">
        <f>IF(B204="","",IF(ISNA(MATCH(B204,Kunden!$T$7:$T$506,0)),"nicht in der Kundenliste",IF(A204="","Datum fehlt","")))</f>
        <v/>
      </c>
    </row>
    <row r="205">
      <c r="A205" s="11" t="n"/>
      <c r="B205" s="9" t="n"/>
      <c r="C205" s="9" t="n"/>
      <c r="D205" s="9" t="n"/>
      <c r="E205" s="13">
        <f>IF(B205="","",IFERROR(IF(INDEX(Kunden!$A$7:$A$506,MATCH(B205,Kunden!$T$7:$T$506,0))="","",INDEX(Kunden!$A$7:$A$506,MATCH(B205,Kunden!$T$7:$T$506,0))),""))</f>
        <v/>
      </c>
      <c r="F205" s="12">
        <f>IF(B205="","",IFERROR(IF(INDEX(Kunden!$J$7:$J$506,MATCH(B205,Kunden!$T$7:$T$506,0))="","",INDEX(Kunden!$J$7:$J$506,MATCH(B205,Kunden!$T$7:$T$506,0))),""))</f>
        <v/>
      </c>
      <c r="G205" s="12">
        <f>IF(B205="","",IFERROR(IF(INDEX(Kunden!$N$7:$N$506,MATCH(B205,Kunden!$T$7:$T$506,0))="","",INDEX(Kunden!$N$7:$N$506,MATCH(B205,Kunden!$T$7:$T$506,0))),""))</f>
        <v/>
      </c>
      <c r="H205" s="12">
        <f>IF(B205="","",IF(ISNA(MATCH(B205,Kunden!$T$7:$T$506,0)),"nicht in der Kundenliste",IF(A205="","Datum fehlt","")))</f>
        <v/>
      </c>
    </row>
    <row r="206">
      <c r="A206" s="11" t="n"/>
      <c r="B206" s="9" t="n"/>
      <c r="C206" s="9" t="n"/>
      <c r="D206" s="9" t="n"/>
      <c r="E206" s="13">
        <f>IF(B206="","",IFERROR(IF(INDEX(Kunden!$A$7:$A$506,MATCH(B206,Kunden!$T$7:$T$506,0))="","",INDEX(Kunden!$A$7:$A$506,MATCH(B206,Kunden!$T$7:$T$506,0))),""))</f>
        <v/>
      </c>
      <c r="F206" s="12">
        <f>IF(B206="","",IFERROR(IF(INDEX(Kunden!$J$7:$J$506,MATCH(B206,Kunden!$T$7:$T$506,0))="","",INDEX(Kunden!$J$7:$J$506,MATCH(B206,Kunden!$T$7:$T$506,0))),""))</f>
        <v/>
      </c>
      <c r="G206" s="12">
        <f>IF(B206="","",IFERROR(IF(INDEX(Kunden!$N$7:$N$506,MATCH(B206,Kunden!$T$7:$T$506,0))="","",INDEX(Kunden!$N$7:$N$506,MATCH(B206,Kunden!$T$7:$T$506,0))),""))</f>
        <v/>
      </c>
      <c r="H206" s="12">
        <f>IF(B206="","",IF(ISNA(MATCH(B206,Kunden!$T$7:$T$506,0)),"nicht in der Kundenliste",IF(A206="","Datum fehlt","")))</f>
        <v/>
      </c>
    </row>
    <row r="207">
      <c r="A207" s="11" t="n"/>
      <c r="B207" s="9" t="n"/>
      <c r="C207" s="9" t="n"/>
      <c r="D207" s="9" t="n"/>
      <c r="E207" s="13">
        <f>IF(B207="","",IFERROR(IF(INDEX(Kunden!$A$7:$A$506,MATCH(B207,Kunden!$T$7:$T$506,0))="","",INDEX(Kunden!$A$7:$A$506,MATCH(B207,Kunden!$T$7:$T$506,0))),""))</f>
        <v/>
      </c>
      <c r="F207" s="12">
        <f>IF(B207="","",IFERROR(IF(INDEX(Kunden!$J$7:$J$506,MATCH(B207,Kunden!$T$7:$T$506,0))="","",INDEX(Kunden!$J$7:$J$506,MATCH(B207,Kunden!$T$7:$T$506,0))),""))</f>
        <v/>
      </c>
      <c r="G207" s="12">
        <f>IF(B207="","",IFERROR(IF(INDEX(Kunden!$N$7:$N$506,MATCH(B207,Kunden!$T$7:$T$506,0))="","",INDEX(Kunden!$N$7:$N$506,MATCH(B207,Kunden!$T$7:$T$506,0))),""))</f>
        <v/>
      </c>
      <c r="H207" s="12">
        <f>IF(B207="","",IF(ISNA(MATCH(B207,Kunden!$T$7:$T$506,0)),"nicht in der Kundenliste",IF(A207="","Datum fehlt","")))</f>
        <v/>
      </c>
    </row>
    <row r="208">
      <c r="A208" s="11" t="n"/>
      <c r="B208" s="9" t="n"/>
      <c r="C208" s="9" t="n"/>
      <c r="D208" s="9" t="n"/>
      <c r="E208" s="13">
        <f>IF(B208="","",IFERROR(IF(INDEX(Kunden!$A$7:$A$506,MATCH(B208,Kunden!$T$7:$T$506,0))="","",INDEX(Kunden!$A$7:$A$506,MATCH(B208,Kunden!$T$7:$T$506,0))),""))</f>
        <v/>
      </c>
      <c r="F208" s="12">
        <f>IF(B208="","",IFERROR(IF(INDEX(Kunden!$J$7:$J$506,MATCH(B208,Kunden!$T$7:$T$506,0))="","",INDEX(Kunden!$J$7:$J$506,MATCH(B208,Kunden!$T$7:$T$506,0))),""))</f>
        <v/>
      </c>
      <c r="G208" s="12">
        <f>IF(B208="","",IFERROR(IF(INDEX(Kunden!$N$7:$N$506,MATCH(B208,Kunden!$T$7:$T$506,0))="","",INDEX(Kunden!$N$7:$N$506,MATCH(B208,Kunden!$T$7:$T$506,0))),""))</f>
        <v/>
      </c>
      <c r="H208" s="12">
        <f>IF(B208="","",IF(ISNA(MATCH(B208,Kunden!$T$7:$T$506,0)),"nicht in der Kundenliste",IF(A208="","Datum fehlt","")))</f>
        <v/>
      </c>
    </row>
    <row r="209">
      <c r="A209" s="11" t="n"/>
      <c r="B209" s="9" t="n"/>
      <c r="C209" s="9" t="n"/>
      <c r="D209" s="9" t="n"/>
      <c r="E209" s="13">
        <f>IF(B209="","",IFERROR(IF(INDEX(Kunden!$A$7:$A$506,MATCH(B209,Kunden!$T$7:$T$506,0))="","",INDEX(Kunden!$A$7:$A$506,MATCH(B209,Kunden!$T$7:$T$506,0))),""))</f>
        <v/>
      </c>
      <c r="F209" s="12">
        <f>IF(B209="","",IFERROR(IF(INDEX(Kunden!$J$7:$J$506,MATCH(B209,Kunden!$T$7:$T$506,0))="","",INDEX(Kunden!$J$7:$J$506,MATCH(B209,Kunden!$T$7:$T$506,0))),""))</f>
        <v/>
      </c>
      <c r="G209" s="12">
        <f>IF(B209="","",IFERROR(IF(INDEX(Kunden!$N$7:$N$506,MATCH(B209,Kunden!$T$7:$T$506,0))="","",INDEX(Kunden!$N$7:$N$506,MATCH(B209,Kunden!$T$7:$T$506,0))),""))</f>
        <v/>
      </c>
      <c r="H209" s="12">
        <f>IF(B209="","",IF(ISNA(MATCH(B209,Kunden!$T$7:$T$506,0)),"nicht in der Kundenliste",IF(A209="","Datum fehlt","")))</f>
        <v/>
      </c>
    </row>
    <row r="210">
      <c r="A210" s="11" t="n"/>
      <c r="B210" s="9" t="n"/>
      <c r="C210" s="9" t="n"/>
      <c r="D210" s="9" t="n"/>
      <c r="E210" s="13">
        <f>IF(B210="","",IFERROR(IF(INDEX(Kunden!$A$7:$A$506,MATCH(B210,Kunden!$T$7:$T$506,0))="","",INDEX(Kunden!$A$7:$A$506,MATCH(B210,Kunden!$T$7:$T$506,0))),""))</f>
        <v/>
      </c>
      <c r="F210" s="12">
        <f>IF(B210="","",IFERROR(IF(INDEX(Kunden!$J$7:$J$506,MATCH(B210,Kunden!$T$7:$T$506,0))="","",INDEX(Kunden!$J$7:$J$506,MATCH(B210,Kunden!$T$7:$T$506,0))),""))</f>
        <v/>
      </c>
      <c r="G210" s="12">
        <f>IF(B210="","",IFERROR(IF(INDEX(Kunden!$N$7:$N$506,MATCH(B210,Kunden!$T$7:$T$506,0))="","",INDEX(Kunden!$N$7:$N$506,MATCH(B210,Kunden!$T$7:$T$506,0))),""))</f>
        <v/>
      </c>
      <c r="H210" s="12">
        <f>IF(B210="","",IF(ISNA(MATCH(B210,Kunden!$T$7:$T$506,0)),"nicht in der Kundenliste",IF(A210="","Datum fehlt","")))</f>
        <v/>
      </c>
    </row>
    <row r="211">
      <c r="A211" s="11" t="n"/>
      <c r="B211" s="9" t="n"/>
      <c r="C211" s="9" t="n"/>
      <c r="D211" s="9" t="n"/>
      <c r="E211" s="13">
        <f>IF(B211="","",IFERROR(IF(INDEX(Kunden!$A$7:$A$506,MATCH(B211,Kunden!$T$7:$T$506,0))="","",INDEX(Kunden!$A$7:$A$506,MATCH(B211,Kunden!$T$7:$T$506,0))),""))</f>
        <v/>
      </c>
      <c r="F211" s="12">
        <f>IF(B211="","",IFERROR(IF(INDEX(Kunden!$J$7:$J$506,MATCH(B211,Kunden!$T$7:$T$506,0))="","",INDEX(Kunden!$J$7:$J$506,MATCH(B211,Kunden!$T$7:$T$506,0))),""))</f>
        <v/>
      </c>
      <c r="G211" s="12">
        <f>IF(B211="","",IFERROR(IF(INDEX(Kunden!$N$7:$N$506,MATCH(B211,Kunden!$T$7:$T$506,0))="","",INDEX(Kunden!$N$7:$N$506,MATCH(B211,Kunden!$T$7:$T$506,0))),""))</f>
        <v/>
      </c>
      <c r="H211" s="12">
        <f>IF(B211="","",IF(ISNA(MATCH(B211,Kunden!$T$7:$T$506,0)),"nicht in der Kundenliste",IF(A211="","Datum fehlt","")))</f>
        <v/>
      </c>
    </row>
    <row r="212">
      <c r="A212" s="11" t="n"/>
      <c r="B212" s="9" t="n"/>
      <c r="C212" s="9" t="n"/>
      <c r="D212" s="9" t="n"/>
      <c r="E212" s="13">
        <f>IF(B212="","",IFERROR(IF(INDEX(Kunden!$A$7:$A$506,MATCH(B212,Kunden!$T$7:$T$506,0))="","",INDEX(Kunden!$A$7:$A$506,MATCH(B212,Kunden!$T$7:$T$506,0))),""))</f>
        <v/>
      </c>
      <c r="F212" s="12">
        <f>IF(B212="","",IFERROR(IF(INDEX(Kunden!$J$7:$J$506,MATCH(B212,Kunden!$T$7:$T$506,0))="","",INDEX(Kunden!$J$7:$J$506,MATCH(B212,Kunden!$T$7:$T$506,0))),""))</f>
        <v/>
      </c>
      <c r="G212" s="12">
        <f>IF(B212="","",IFERROR(IF(INDEX(Kunden!$N$7:$N$506,MATCH(B212,Kunden!$T$7:$T$506,0))="","",INDEX(Kunden!$N$7:$N$506,MATCH(B212,Kunden!$T$7:$T$506,0))),""))</f>
        <v/>
      </c>
      <c r="H212" s="12">
        <f>IF(B212="","",IF(ISNA(MATCH(B212,Kunden!$T$7:$T$506,0)),"nicht in der Kundenliste",IF(A212="","Datum fehlt","")))</f>
        <v/>
      </c>
    </row>
    <row r="213">
      <c r="A213" s="11" t="n"/>
      <c r="B213" s="9" t="n"/>
      <c r="C213" s="9" t="n"/>
      <c r="D213" s="9" t="n"/>
      <c r="E213" s="13">
        <f>IF(B213="","",IFERROR(IF(INDEX(Kunden!$A$7:$A$506,MATCH(B213,Kunden!$T$7:$T$506,0))="","",INDEX(Kunden!$A$7:$A$506,MATCH(B213,Kunden!$T$7:$T$506,0))),""))</f>
        <v/>
      </c>
      <c r="F213" s="12">
        <f>IF(B213="","",IFERROR(IF(INDEX(Kunden!$J$7:$J$506,MATCH(B213,Kunden!$T$7:$T$506,0))="","",INDEX(Kunden!$J$7:$J$506,MATCH(B213,Kunden!$T$7:$T$506,0))),""))</f>
        <v/>
      </c>
      <c r="G213" s="12">
        <f>IF(B213="","",IFERROR(IF(INDEX(Kunden!$N$7:$N$506,MATCH(B213,Kunden!$T$7:$T$506,0))="","",INDEX(Kunden!$N$7:$N$506,MATCH(B213,Kunden!$T$7:$T$506,0))),""))</f>
        <v/>
      </c>
      <c r="H213" s="12">
        <f>IF(B213="","",IF(ISNA(MATCH(B213,Kunden!$T$7:$T$506,0)),"nicht in der Kundenliste",IF(A213="","Datum fehlt","")))</f>
        <v/>
      </c>
    </row>
    <row r="214">
      <c r="A214" s="11" t="n"/>
      <c r="B214" s="9" t="n"/>
      <c r="C214" s="9" t="n"/>
      <c r="D214" s="9" t="n"/>
      <c r="E214" s="13">
        <f>IF(B214="","",IFERROR(IF(INDEX(Kunden!$A$7:$A$506,MATCH(B214,Kunden!$T$7:$T$506,0))="","",INDEX(Kunden!$A$7:$A$506,MATCH(B214,Kunden!$T$7:$T$506,0))),""))</f>
        <v/>
      </c>
      <c r="F214" s="12">
        <f>IF(B214="","",IFERROR(IF(INDEX(Kunden!$J$7:$J$506,MATCH(B214,Kunden!$T$7:$T$506,0))="","",INDEX(Kunden!$J$7:$J$506,MATCH(B214,Kunden!$T$7:$T$506,0))),""))</f>
        <v/>
      </c>
      <c r="G214" s="12">
        <f>IF(B214="","",IFERROR(IF(INDEX(Kunden!$N$7:$N$506,MATCH(B214,Kunden!$T$7:$T$506,0))="","",INDEX(Kunden!$N$7:$N$506,MATCH(B214,Kunden!$T$7:$T$506,0))),""))</f>
        <v/>
      </c>
      <c r="H214" s="12">
        <f>IF(B214="","",IF(ISNA(MATCH(B214,Kunden!$T$7:$T$506,0)),"nicht in der Kundenliste",IF(A214="","Datum fehlt","")))</f>
        <v/>
      </c>
    </row>
    <row r="215">
      <c r="A215" s="11" t="n"/>
      <c r="B215" s="9" t="n"/>
      <c r="C215" s="9" t="n"/>
      <c r="D215" s="9" t="n"/>
      <c r="E215" s="13">
        <f>IF(B215="","",IFERROR(IF(INDEX(Kunden!$A$7:$A$506,MATCH(B215,Kunden!$T$7:$T$506,0))="","",INDEX(Kunden!$A$7:$A$506,MATCH(B215,Kunden!$T$7:$T$506,0))),""))</f>
        <v/>
      </c>
      <c r="F215" s="12">
        <f>IF(B215="","",IFERROR(IF(INDEX(Kunden!$J$7:$J$506,MATCH(B215,Kunden!$T$7:$T$506,0))="","",INDEX(Kunden!$J$7:$J$506,MATCH(B215,Kunden!$T$7:$T$506,0))),""))</f>
        <v/>
      </c>
      <c r="G215" s="12">
        <f>IF(B215="","",IFERROR(IF(INDEX(Kunden!$N$7:$N$506,MATCH(B215,Kunden!$T$7:$T$506,0))="","",INDEX(Kunden!$N$7:$N$506,MATCH(B215,Kunden!$T$7:$T$506,0))),""))</f>
        <v/>
      </c>
      <c r="H215" s="12">
        <f>IF(B215="","",IF(ISNA(MATCH(B215,Kunden!$T$7:$T$506,0)),"nicht in der Kundenliste",IF(A215="","Datum fehlt","")))</f>
        <v/>
      </c>
    </row>
    <row r="216">
      <c r="A216" s="11" t="n"/>
      <c r="B216" s="9" t="n"/>
      <c r="C216" s="9" t="n"/>
      <c r="D216" s="9" t="n"/>
      <c r="E216" s="13">
        <f>IF(B216="","",IFERROR(IF(INDEX(Kunden!$A$7:$A$506,MATCH(B216,Kunden!$T$7:$T$506,0))="","",INDEX(Kunden!$A$7:$A$506,MATCH(B216,Kunden!$T$7:$T$506,0))),""))</f>
        <v/>
      </c>
      <c r="F216" s="12">
        <f>IF(B216="","",IFERROR(IF(INDEX(Kunden!$J$7:$J$506,MATCH(B216,Kunden!$T$7:$T$506,0))="","",INDEX(Kunden!$J$7:$J$506,MATCH(B216,Kunden!$T$7:$T$506,0))),""))</f>
        <v/>
      </c>
      <c r="G216" s="12">
        <f>IF(B216="","",IFERROR(IF(INDEX(Kunden!$N$7:$N$506,MATCH(B216,Kunden!$T$7:$T$506,0))="","",INDEX(Kunden!$N$7:$N$506,MATCH(B216,Kunden!$T$7:$T$506,0))),""))</f>
        <v/>
      </c>
      <c r="H216" s="12">
        <f>IF(B216="","",IF(ISNA(MATCH(B216,Kunden!$T$7:$T$506,0)),"nicht in der Kundenliste",IF(A216="","Datum fehlt","")))</f>
        <v/>
      </c>
    </row>
    <row r="217">
      <c r="A217" s="11" t="n"/>
      <c r="B217" s="9" t="n"/>
      <c r="C217" s="9" t="n"/>
      <c r="D217" s="9" t="n"/>
      <c r="E217" s="13">
        <f>IF(B217="","",IFERROR(IF(INDEX(Kunden!$A$7:$A$506,MATCH(B217,Kunden!$T$7:$T$506,0))="","",INDEX(Kunden!$A$7:$A$506,MATCH(B217,Kunden!$T$7:$T$506,0))),""))</f>
        <v/>
      </c>
      <c r="F217" s="12">
        <f>IF(B217="","",IFERROR(IF(INDEX(Kunden!$J$7:$J$506,MATCH(B217,Kunden!$T$7:$T$506,0))="","",INDEX(Kunden!$J$7:$J$506,MATCH(B217,Kunden!$T$7:$T$506,0))),""))</f>
        <v/>
      </c>
      <c r="G217" s="12">
        <f>IF(B217="","",IFERROR(IF(INDEX(Kunden!$N$7:$N$506,MATCH(B217,Kunden!$T$7:$T$506,0))="","",INDEX(Kunden!$N$7:$N$506,MATCH(B217,Kunden!$T$7:$T$506,0))),""))</f>
        <v/>
      </c>
      <c r="H217" s="12">
        <f>IF(B217="","",IF(ISNA(MATCH(B217,Kunden!$T$7:$T$506,0)),"nicht in der Kundenliste",IF(A217="","Datum fehlt","")))</f>
        <v/>
      </c>
    </row>
    <row r="218">
      <c r="A218" s="11" t="n"/>
      <c r="B218" s="9" t="n"/>
      <c r="C218" s="9" t="n"/>
      <c r="D218" s="9" t="n"/>
      <c r="E218" s="13">
        <f>IF(B218="","",IFERROR(IF(INDEX(Kunden!$A$7:$A$506,MATCH(B218,Kunden!$T$7:$T$506,0))="","",INDEX(Kunden!$A$7:$A$506,MATCH(B218,Kunden!$T$7:$T$506,0))),""))</f>
        <v/>
      </c>
      <c r="F218" s="12">
        <f>IF(B218="","",IFERROR(IF(INDEX(Kunden!$J$7:$J$506,MATCH(B218,Kunden!$T$7:$T$506,0))="","",INDEX(Kunden!$J$7:$J$506,MATCH(B218,Kunden!$T$7:$T$506,0))),""))</f>
        <v/>
      </c>
      <c r="G218" s="12">
        <f>IF(B218="","",IFERROR(IF(INDEX(Kunden!$N$7:$N$506,MATCH(B218,Kunden!$T$7:$T$506,0))="","",INDEX(Kunden!$N$7:$N$506,MATCH(B218,Kunden!$T$7:$T$506,0))),""))</f>
        <v/>
      </c>
      <c r="H218" s="12">
        <f>IF(B218="","",IF(ISNA(MATCH(B218,Kunden!$T$7:$T$506,0)),"nicht in der Kundenliste",IF(A218="","Datum fehlt","")))</f>
        <v/>
      </c>
    </row>
    <row r="219">
      <c r="A219" s="11" t="n"/>
      <c r="B219" s="9" t="n"/>
      <c r="C219" s="9" t="n"/>
      <c r="D219" s="9" t="n"/>
      <c r="E219" s="13">
        <f>IF(B219="","",IFERROR(IF(INDEX(Kunden!$A$7:$A$506,MATCH(B219,Kunden!$T$7:$T$506,0))="","",INDEX(Kunden!$A$7:$A$506,MATCH(B219,Kunden!$T$7:$T$506,0))),""))</f>
        <v/>
      </c>
      <c r="F219" s="12">
        <f>IF(B219="","",IFERROR(IF(INDEX(Kunden!$J$7:$J$506,MATCH(B219,Kunden!$T$7:$T$506,0))="","",INDEX(Kunden!$J$7:$J$506,MATCH(B219,Kunden!$T$7:$T$506,0))),""))</f>
        <v/>
      </c>
      <c r="G219" s="12">
        <f>IF(B219="","",IFERROR(IF(INDEX(Kunden!$N$7:$N$506,MATCH(B219,Kunden!$T$7:$T$506,0))="","",INDEX(Kunden!$N$7:$N$506,MATCH(B219,Kunden!$T$7:$T$506,0))),""))</f>
        <v/>
      </c>
      <c r="H219" s="12">
        <f>IF(B219="","",IF(ISNA(MATCH(B219,Kunden!$T$7:$T$506,0)),"nicht in der Kundenliste",IF(A219="","Datum fehlt","")))</f>
        <v/>
      </c>
    </row>
    <row r="220">
      <c r="A220" s="11" t="n"/>
      <c r="B220" s="9" t="n"/>
      <c r="C220" s="9" t="n"/>
      <c r="D220" s="9" t="n"/>
      <c r="E220" s="13">
        <f>IF(B220="","",IFERROR(IF(INDEX(Kunden!$A$7:$A$506,MATCH(B220,Kunden!$T$7:$T$506,0))="","",INDEX(Kunden!$A$7:$A$506,MATCH(B220,Kunden!$T$7:$T$506,0))),""))</f>
        <v/>
      </c>
      <c r="F220" s="12">
        <f>IF(B220="","",IFERROR(IF(INDEX(Kunden!$J$7:$J$506,MATCH(B220,Kunden!$T$7:$T$506,0))="","",INDEX(Kunden!$J$7:$J$506,MATCH(B220,Kunden!$T$7:$T$506,0))),""))</f>
        <v/>
      </c>
      <c r="G220" s="12">
        <f>IF(B220="","",IFERROR(IF(INDEX(Kunden!$N$7:$N$506,MATCH(B220,Kunden!$T$7:$T$506,0))="","",INDEX(Kunden!$N$7:$N$506,MATCH(B220,Kunden!$T$7:$T$506,0))),""))</f>
        <v/>
      </c>
      <c r="H220" s="12">
        <f>IF(B220="","",IF(ISNA(MATCH(B220,Kunden!$T$7:$T$506,0)),"nicht in der Kundenliste",IF(A220="","Datum fehlt","")))</f>
        <v/>
      </c>
    </row>
    <row r="221">
      <c r="A221" s="11" t="n"/>
      <c r="B221" s="9" t="n"/>
      <c r="C221" s="9" t="n"/>
      <c r="D221" s="9" t="n"/>
      <c r="E221" s="13">
        <f>IF(B221="","",IFERROR(IF(INDEX(Kunden!$A$7:$A$506,MATCH(B221,Kunden!$T$7:$T$506,0))="","",INDEX(Kunden!$A$7:$A$506,MATCH(B221,Kunden!$T$7:$T$506,0))),""))</f>
        <v/>
      </c>
      <c r="F221" s="12">
        <f>IF(B221="","",IFERROR(IF(INDEX(Kunden!$J$7:$J$506,MATCH(B221,Kunden!$T$7:$T$506,0))="","",INDEX(Kunden!$J$7:$J$506,MATCH(B221,Kunden!$T$7:$T$506,0))),""))</f>
        <v/>
      </c>
      <c r="G221" s="12">
        <f>IF(B221="","",IFERROR(IF(INDEX(Kunden!$N$7:$N$506,MATCH(B221,Kunden!$T$7:$T$506,0))="","",INDEX(Kunden!$N$7:$N$506,MATCH(B221,Kunden!$T$7:$T$506,0))),""))</f>
        <v/>
      </c>
      <c r="H221" s="12">
        <f>IF(B221="","",IF(ISNA(MATCH(B221,Kunden!$T$7:$T$506,0)),"nicht in der Kundenliste",IF(A221="","Datum fehlt","")))</f>
        <v/>
      </c>
    </row>
    <row r="222">
      <c r="A222" s="11" t="n"/>
      <c r="B222" s="9" t="n"/>
      <c r="C222" s="9" t="n"/>
      <c r="D222" s="9" t="n"/>
      <c r="E222" s="13">
        <f>IF(B222="","",IFERROR(IF(INDEX(Kunden!$A$7:$A$506,MATCH(B222,Kunden!$T$7:$T$506,0))="","",INDEX(Kunden!$A$7:$A$506,MATCH(B222,Kunden!$T$7:$T$506,0))),""))</f>
        <v/>
      </c>
      <c r="F222" s="12">
        <f>IF(B222="","",IFERROR(IF(INDEX(Kunden!$J$7:$J$506,MATCH(B222,Kunden!$T$7:$T$506,0))="","",INDEX(Kunden!$J$7:$J$506,MATCH(B222,Kunden!$T$7:$T$506,0))),""))</f>
        <v/>
      </c>
      <c r="G222" s="12">
        <f>IF(B222="","",IFERROR(IF(INDEX(Kunden!$N$7:$N$506,MATCH(B222,Kunden!$T$7:$T$506,0))="","",INDEX(Kunden!$N$7:$N$506,MATCH(B222,Kunden!$T$7:$T$506,0))),""))</f>
        <v/>
      </c>
      <c r="H222" s="12">
        <f>IF(B222="","",IF(ISNA(MATCH(B222,Kunden!$T$7:$T$506,0)),"nicht in der Kundenliste",IF(A222="","Datum fehlt","")))</f>
        <v/>
      </c>
    </row>
    <row r="223">
      <c r="A223" s="11" t="n"/>
      <c r="B223" s="9" t="n"/>
      <c r="C223" s="9" t="n"/>
      <c r="D223" s="9" t="n"/>
      <c r="E223" s="13">
        <f>IF(B223="","",IFERROR(IF(INDEX(Kunden!$A$7:$A$506,MATCH(B223,Kunden!$T$7:$T$506,0))="","",INDEX(Kunden!$A$7:$A$506,MATCH(B223,Kunden!$T$7:$T$506,0))),""))</f>
        <v/>
      </c>
      <c r="F223" s="12">
        <f>IF(B223="","",IFERROR(IF(INDEX(Kunden!$J$7:$J$506,MATCH(B223,Kunden!$T$7:$T$506,0))="","",INDEX(Kunden!$J$7:$J$506,MATCH(B223,Kunden!$T$7:$T$506,0))),""))</f>
        <v/>
      </c>
      <c r="G223" s="12">
        <f>IF(B223="","",IFERROR(IF(INDEX(Kunden!$N$7:$N$506,MATCH(B223,Kunden!$T$7:$T$506,0))="","",INDEX(Kunden!$N$7:$N$506,MATCH(B223,Kunden!$T$7:$T$506,0))),""))</f>
        <v/>
      </c>
      <c r="H223" s="12">
        <f>IF(B223="","",IF(ISNA(MATCH(B223,Kunden!$T$7:$T$506,0)),"nicht in der Kundenliste",IF(A223="","Datum fehlt","")))</f>
        <v/>
      </c>
    </row>
    <row r="224">
      <c r="A224" s="11" t="n"/>
      <c r="B224" s="9" t="n"/>
      <c r="C224" s="9" t="n"/>
      <c r="D224" s="9" t="n"/>
      <c r="E224" s="13">
        <f>IF(B224="","",IFERROR(IF(INDEX(Kunden!$A$7:$A$506,MATCH(B224,Kunden!$T$7:$T$506,0))="","",INDEX(Kunden!$A$7:$A$506,MATCH(B224,Kunden!$T$7:$T$506,0))),""))</f>
        <v/>
      </c>
      <c r="F224" s="12">
        <f>IF(B224="","",IFERROR(IF(INDEX(Kunden!$J$7:$J$506,MATCH(B224,Kunden!$T$7:$T$506,0))="","",INDEX(Kunden!$J$7:$J$506,MATCH(B224,Kunden!$T$7:$T$506,0))),""))</f>
        <v/>
      </c>
      <c r="G224" s="12">
        <f>IF(B224="","",IFERROR(IF(INDEX(Kunden!$N$7:$N$506,MATCH(B224,Kunden!$T$7:$T$506,0))="","",INDEX(Kunden!$N$7:$N$506,MATCH(B224,Kunden!$T$7:$T$506,0))),""))</f>
        <v/>
      </c>
      <c r="H224" s="12">
        <f>IF(B224="","",IF(ISNA(MATCH(B224,Kunden!$T$7:$T$506,0)),"nicht in der Kundenliste",IF(A224="","Datum fehlt","")))</f>
        <v/>
      </c>
    </row>
    <row r="225">
      <c r="A225" s="11" t="n"/>
      <c r="B225" s="9" t="n"/>
      <c r="C225" s="9" t="n"/>
      <c r="D225" s="9" t="n"/>
      <c r="E225" s="13">
        <f>IF(B225="","",IFERROR(IF(INDEX(Kunden!$A$7:$A$506,MATCH(B225,Kunden!$T$7:$T$506,0))="","",INDEX(Kunden!$A$7:$A$506,MATCH(B225,Kunden!$T$7:$T$506,0))),""))</f>
        <v/>
      </c>
      <c r="F225" s="12">
        <f>IF(B225="","",IFERROR(IF(INDEX(Kunden!$J$7:$J$506,MATCH(B225,Kunden!$T$7:$T$506,0))="","",INDEX(Kunden!$J$7:$J$506,MATCH(B225,Kunden!$T$7:$T$506,0))),""))</f>
        <v/>
      </c>
      <c r="G225" s="12">
        <f>IF(B225="","",IFERROR(IF(INDEX(Kunden!$N$7:$N$506,MATCH(B225,Kunden!$T$7:$T$506,0))="","",INDEX(Kunden!$N$7:$N$506,MATCH(B225,Kunden!$T$7:$T$506,0))),""))</f>
        <v/>
      </c>
      <c r="H225" s="12">
        <f>IF(B225="","",IF(ISNA(MATCH(B225,Kunden!$T$7:$T$506,0)),"nicht in der Kundenliste",IF(A225="","Datum fehlt","")))</f>
        <v/>
      </c>
    </row>
    <row r="226">
      <c r="A226" s="11" t="n"/>
      <c r="B226" s="9" t="n"/>
      <c r="C226" s="9" t="n"/>
      <c r="D226" s="9" t="n"/>
      <c r="E226" s="13">
        <f>IF(B226="","",IFERROR(IF(INDEX(Kunden!$A$7:$A$506,MATCH(B226,Kunden!$T$7:$T$506,0))="","",INDEX(Kunden!$A$7:$A$506,MATCH(B226,Kunden!$T$7:$T$506,0))),""))</f>
        <v/>
      </c>
      <c r="F226" s="12">
        <f>IF(B226="","",IFERROR(IF(INDEX(Kunden!$J$7:$J$506,MATCH(B226,Kunden!$T$7:$T$506,0))="","",INDEX(Kunden!$J$7:$J$506,MATCH(B226,Kunden!$T$7:$T$506,0))),""))</f>
        <v/>
      </c>
      <c r="G226" s="12">
        <f>IF(B226="","",IFERROR(IF(INDEX(Kunden!$N$7:$N$506,MATCH(B226,Kunden!$T$7:$T$506,0))="","",INDEX(Kunden!$N$7:$N$506,MATCH(B226,Kunden!$T$7:$T$506,0))),""))</f>
        <v/>
      </c>
      <c r="H226" s="12">
        <f>IF(B226="","",IF(ISNA(MATCH(B226,Kunden!$T$7:$T$506,0)),"nicht in der Kundenliste",IF(A226="","Datum fehlt","")))</f>
        <v/>
      </c>
    </row>
    <row r="227">
      <c r="A227" s="11" t="n"/>
      <c r="B227" s="9" t="n"/>
      <c r="C227" s="9" t="n"/>
      <c r="D227" s="9" t="n"/>
      <c r="E227" s="13">
        <f>IF(B227="","",IFERROR(IF(INDEX(Kunden!$A$7:$A$506,MATCH(B227,Kunden!$T$7:$T$506,0))="","",INDEX(Kunden!$A$7:$A$506,MATCH(B227,Kunden!$T$7:$T$506,0))),""))</f>
        <v/>
      </c>
      <c r="F227" s="12">
        <f>IF(B227="","",IFERROR(IF(INDEX(Kunden!$J$7:$J$506,MATCH(B227,Kunden!$T$7:$T$506,0))="","",INDEX(Kunden!$J$7:$J$506,MATCH(B227,Kunden!$T$7:$T$506,0))),""))</f>
        <v/>
      </c>
      <c r="G227" s="12">
        <f>IF(B227="","",IFERROR(IF(INDEX(Kunden!$N$7:$N$506,MATCH(B227,Kunden!$T$7:$T$506,0))="","",INDEX(Kunden!$N$7:$N$506,MATCH(B227,Kunden!$T$7:$T$506,0))),""))</f>
        <v/>
      </c>
      <c r="H227" s="12">
        <f>IF(B227="","",IF(ISNA(MATCH(B227,Kunden!$T$7:$T$506,0)),"nicht in der Kundenliste",IF(A227="","Datum fehlt","")))</f>
        <v/>
      </c>
    </row>
    <row r="228">
      <c r="A228" s="11" t="n"/>
      <c r="B228" s="9" t="n"/>
      <c r="C228" s="9" t="n"/>
      <c r="D228" s="9" t="n"/>
      <c r="E228" s="13">
        <f>IF(B228="","",IFERROR(IF(INDEX(Kunden!$A$7:$A$506,MATCH(B228,Kunden!$T$7:$T$506,0))="","",INDEX(Kunden!$A$7:$A$506,MATCH(B228,Kunden!$T$7:$T$506,0))),""))</f>
        <v/>
      </c>
      <c r="F228" s="12">
        <f>IF(B228="","",IFERROR(IF(INDEX(Kunden!$J$7:$J$506,MATCH(B228,Kunden!$T$7:$T$506,0))="","",INDEX(Kunden!$J$7:$J$506,MATCH(B228,Kunden!$T$7:$T$506,0))),""))</f>
        <v/>
      </c>
      <c r="G228" s="12">
        <f>IF(B228="","",IFERROR(IF(INDEX(Kunden!$N$7:$N$506,MATCH(B228,Kunden!$T$7:$T$506,0))="","",INDEX(Kunden!$N$7:$N$506,MATCH(B228,Kunden!$T$7:$T$506,0))),""))</f>
        <v/>
      </c>
      <c r="H228" s="12">
        <f>IF(B228="","",IF(ISNA(MATCH(B228,Kunden!$T$7:$T$506,0)),"nicht in der Kundenliste",IF(A228="","Datum fehlt","")))</f>
        <v/>
      </c>
    </row>
    <row r="229">
      <c r="A229" s="11" t="n"/>
      <c r="B229" s="9" t="n"/>
      <c r="C229" s="9" t="n"/>
      <c r="D229" s="9" t="n"/>
      <c r="E229" s="13">
        <f>IF(B229="","",IFERROR(IF(INDEX(Kunden!$A$7:$A$506,MATCH(B229,Kunden!$T$7:$T$506,0))="","",INDEX(Kunden!$A$7:$A$506,MATCH(B229,Kunden!$T$7:$T$506,0))),""))</f>
        <v/>
      </c>
      <c r="F229" s="12">
        <f>IF(B229="","",IFERROR(IF(INDEX(Kunden!$J$7:$J$506,MATCH(B229,Kunden!$T$7:$T$506,0))="","",INDEX(Kunden!$J$7:$J$506,MATCH(B229,Kunden!$T$7:$T$506,0))),""))</f>
        <v/>
      </c>
      <c r="G229" s="12">
        <f>IF(B229="","",IFERROR(IF(INDEX(Kunden!$N$7:$N$506,MATCH(B229,Kunden!$T$7:$T$506,0))="","",INDEX(Kunden!$N$7:$N$506,MATCH(B229,Kunden!$T$7:$T$506,0))),""))</f>
        <v/>
      </c>
      <c r="H229" s="12">
        <f>IF(B229="","",IF(ISNA(MATCH(B229,Kunden!$T$7:$T$506,0)),"nicht in der Kundenliste",IF(A229="","Datum fehlt","")))</f>
        <v/>
      </c>
    </row>
    <row r="230">
      <c r="A230" s="11" t="n"/>
      <c r="B230" s="9" t="n"/>
      <c r="C230" s="9" t="n"/>
      <c r="D230" s="9" t="n"/>
      <c r="E230" s="13">
        <f>IF(B230="","",IFERROR(IF(INDEX(Kunden!$A$7:$A$506,MATCH(B230,Kunden!$T$7:$T$506,0))="","",INDEX(Kunden!$A$7:$A$506,MATCH(B230,Kunden!$T$7:$T$506,0))),""))</f>
        <v/>
      </c>
      <c r="F230" s="12">
        <f>IF(B230="","",IFERROR(IF(INDEX(Kunden!$J$7:$J$506,MATCH(B230,Kunden!$T$7:$T$506,0))="","",INDEX(Kunden!$J$7:$J$506,MATCH(B230,Kunden!$T$7:$T$506,0))),""))</f>
        <v/>
      </c>
      <c r="G230" s="12">
        <f>IF(B230="","",IFERROR(IF(INDEX(Kunden!$N$7:$N$506,MATCH(B230,Kunden!$T$7:$T$506,0))="","",INDEX(Kunden!$N$7:$N$506,MATCH(B230,Kunden!$T$7:$T$506,0))),""))</f>
        <v/>
      </c>
      <c r="H230" s="12">
        <f>IF(B230="","",IF(ISNA(MATCH(B230,Kunden!$T$7:$T$506,0)),"nicht in der Kundenliste",IF(A230="","Datum fehlt","")))</f>
        <v/>
      </c>
    </row>
    <row r="231">
      <c r="A231" s="11" t="n"/>
      <c r="B231" s="9" t="n"/>
      <c r="C231" s="9" t="n"/>
      <c r="D231" s="9" t="n"/>
      <c r="E231" s="13">
        <f>IF(B231="","",IFERROR(IF(INDEX(Kunden!$A$7:$A$506,MATCH(B231,Kunden!$T$7:$T$506,0))="","",INDEX(Kunden!$A$7:$A$506,MATCH(B231,Kunden!$T$7:$T$506,0))),""))</f>
        <v/>
      </c>
      <c r="F231" s="12">
        <f>IF(B231="","",IFERROR(IF(INDEX(Kunden!$J$7:$J$506,MATCH(B231,Kunden!$T$7:$T$506,0))="","",INDEX(Kunden!$J$7:$J$506,MATCH(B231,Kunden!$T$7:$T$506,0))),""))</f>
        <v/>
      </c>
      <c r="G231" s="12">
        <f>IF(B231="","",IFERROR(IF(INDEX(Kunden!$N$7:$N$506,MATCH(B231,Kunden!$T$7:$T$506,0))="","",INDEX(Kunden!$N$7:$N$506,MATCH(B231,Kunden!$T$7:$T$506,0))),""))</f>
        <v/>
      </c>
      <c r="H231" s="12">
        <f>IF(B231="","",IF(ISNA(MATCH(B231,Kunden!$T$7:$T$506,0)),"nicht in der Kundenliste",IF(A231="","Datum fehlt","")))</f>
        <v/>
      </c>
    </row>
    <row r="232">
      <c r="A232" s="11" t="n"/>
      <c r="B232" s="9" t="n"/>
      <c r="C232" s="9" t="n"/>
      <c r="D232" s="9" t="n"/>
      <c r="E232" s="13">
        <f>IF(B232="","",IFERROR(IF(INDEX(Kunden!$A$7:$A$506,MATCH(B232,Kunden!$T$7:$T$506,0))="","",INDEX(Kunden!$A$7:$A$506,MATCH(B232,Kunden!$T$7:$T$506,0))),""))</f>
        <v/>
      </c>
      <c r="F232" s="12">
        <f>IF(B232="","",IFERROR(IF(INDEX(Kunden!$J$7:$J$506,MATCH(B232,Kunden!$T$7:$T$506,0))="","",INDEX(Kunden!$J$7:$J$506,MATCH(B232,Kunden!$T$7:$T$506,0))),""))</f>
        <v/>
      </c>
      <c r="G232" s="12">
        <f>IF(B232="","",IFERROR(IF(INDEX(Kunden!$N$7:$N$506,MATCH(B232,Kunden!$T$7:$T$506,0))="","",INDEX(Kunden!$N$7:$N$506,MATCH(B232,Kunden!$T$7:$T$506,0))),""))</f>
        <v/>
      </c>
      <c r="H232" s="12">
        <f>IF(B232="","",IF(ISNA(MATCH(B232,Kunden!$T$7:$T$506,0)),"nicht in der Kundenliste",IF(A232="","Datum fehlt","")))</f>
        <v/>
      </c>
    </row>
    <row r="233">
      <c r="A233" s="11" t="n"/>
      <c r="B233" s="9" t="n"/>
      <c r="C233" s="9" t="n"/>
      <c r="D233" s="9" t="n"/>
      <c r="E233" s="13">
        <f>IF(B233="","",IFERROR(IF(INDEX(Kunden!$A$7:$A$506,MATCH(B233,Kunden!$T$7:$T$506,0))="","",INDEX(Kunden!$A$7:$A$506,MATCH(B233,Kunden!$T$7:$T$506,0))),""))</f>
        <v/>
      </c>
      <c r="F233" s="12">
        <f>IF(B233="","",IFERROR(IF(INDEX(Kunden!$J$7:$J$506,MATCH(B233,Kunden!$T$7:$T$506,0))="","",INDEX(Kunden!$J$7:$J$506,MATCH(B233,Kunden!$T$7:$T$506,0))),""))</f>
        <v/>
      </c>
      <c r="G233" s="12">
        <f>IF(B233="","",IFERROR(IF(INDEX(Kunden!$N$7:$N$506,MATCH(B233,Kunden!$T$7:$T$506,0))="","",INDEX(Kunden!$N$7:$N$506,MATCH(B233,Kunden!$T$7:$T$506,0))),""))</f>
        <v/>
      </c>
      <c r="H233" s="12">
        <f>IF(B233="","",IF(ISNA(MATCH(B233,Kunden!$T$7:$T$506,0)),"nicht in der Kundenliste",IF(A233="","Datum fehlt","")))</f>
        <v/>
      </c>
    </row>
    <row r="234">
      <c r="A234" s="11" t="n"/>
      <c r="B234" s="9" t="n"/>
      <c r="C234" s="9" t="n"/>
      <c r="D234" s="9" t="n"/>
      <c r="E234" s="13">
        <f>IF(B234="","",IFERROR(IF(INDEX(Kunden!$A$7:$A$506,MATCH(B234,Kunden!$T$7:$T$506,0))="","",INDEX(Kunden!$A$7:$A$506,MATCH(B234,Kunden!$T$7:$T$506,0))),""))</f>
        <v/>
      </c>
      <c r="F234" s="12">
        <f>IF(B234="","",IFERROR(IF(INDEX(Kunden!$J$7:$J$506,MATCH(B234,Kunden!$T$7:$T$506,0))="","",INDEX(Kunden!$J$7:$J$506,MATCH(B234,Kunden!$T$7:$T$506,0))),""))</f>
        <v/>
      </c>
      <c r="G234" s="12">
        <f>IF(B234="","",IFERROR(IF(INDEX(Kunden!$N$7:$N$506,MATCH(B234,Kunden!$T$7:$T$506,0))="","",INDEX(Kunden!$N$7:$N$506,MATCH(B234,Kunden!$T$7:$T$506,0))),""))</f>
        <v/>
      </c>
      <c r="H234" s="12">
        <f>IF(B234="","",IF(ISNA(MATCH(B234,Kunden!$T$7:$T$506,0)),"nicht in der Kundenliste",IF(A234="","Datum fehlt","")))</f>
        <v/>
      </c>
    </row>
    <row r="235">
      <c r="A235" s="11" t="n"/>
      <c r="B235" s="9" t="n"/>
      <c r="C235" s="9" t="n"/>
      <c r="D235" s="9" t="n"/>
      <c r="E235" s="13">
        <f>IF(B235="","",IFERROR(IF(INDEX(Kunden!$A$7:$A$506,MATCH(B235,Kunden!$T$7:$T$506,0))="","",INDEX(Kunden!$A$7:$A$506,MATCH(B235,Kunden!$T$7:$T$506,0))),""))</f>
        <v/>
      </c>
      <c r="F235" s="12">
        <f>IF(B235="","",IFERROR(IF(INDEX(Kunden!$J$7:$J$506,MATCH(B235,Kunden!$T$7:$T$506,0))="","",INDEX(Kunden!$J$7:$J$506,MATCH(B235,Kunden!$T$7:$T$506,0))),""))</f>
        <v/>
      </c>
      <c r="G235" s="12">
        <f>IF(B235="","",IFERROR(IF(INDEX(Kunden!$N$7:$N$506,MATCH(B235,Kunden!$T$7:$T$506,0))="","",INDEX(Kunden!$N$7:$N$506,MATCH(B235,Kunden!$T$7:$T$506,0))),""))</f>
        <v/>
      </c>
      <c r="H235" s="12">
        <f>IF(B235="","",IF(ISNA(MATCH(B235,Kunden!$T$7:$T$506,0)),"nicht in der Kundenliste",IF(A235="","Datum fehlt","")))</f>
        <v/>
      </c>
    </row>
    <row r="236">
      <c r="A236" s="11" t="n"/>
      <c r="B236" s="9" t="n"/>
      <c r="C236" s="9" t="n"/>
      <c r="D236" s="9" t="n"/>
      <c r="E236" s="13">
        <f>IF(B236="","",IFERROR(IF(INDEX(Kunden!$A$7:$A$506,MATCH(B236,Kunden!$T$7:$T$506,0))="","",INDEX(Kunden!$A$7:$A$506,MATCH(B236,Kunden!$T$7:$T$506,0))),""))</f>
        <v/>
      </c>
      <c r="F236" s="12">
        <f>IF(B236="","",IFERROR(IF(INDEX(Kunden!$J$7:$J$506,MATCH(B236,Kunden!$T$7:$T$506,0))="","",INDEX(Kunden!$J$7:$J$506,MATCH(B236,Kunden!$T$7:$T$506,0))),""))</f>
        <v/>
      </c>
      <c r="G236" s="12">
        <f>IF(B236="","",IFERROR(IF(INDEX(Kunden!$N$7:$N$506,MATCH(B236,Kunden!$T$7:$T$506,0))="","",INDEX(Kunden!$N$7:$N$506,MATCH(B236,Kunden!$T$7:$T$506,0))),""))</f>
        <v/>
      </c>
      <c r="H236" s="12">
        <f>IF(B236="","",IF(ISNA(MATCH(B236,Kunden!$T$7:$T$506,0)),"nicht in der Kundenliste",IF(A236="","Datum fehlt","")))</f>
        <v/>
      </c>
    </row>
    <row r="237">
      <c r="A237" s="11" t="n"/>
      <c r="B237" s="9" t="n"/>
      <c r="C237" s="9" t="n"/>
      <c r="D237" s="9" t="n"/>
      <c r="E237" s="13">
        <f>IF(B237="","",IFERROR(IF(INDEX(Kunden!$A$7:$A$506,MATCH(B237,Kunden!$T$7:$T$506,0))="","",INDEX(Kunden!$A$7:$A$506,MATCH(B237,Kunden!$T$7:$T$506,0))),""))</f>
        <v/>
      </c>
      <c r="F237" s="12">
        <f>IF(B237="","",IFERROR(IF(INDEX(Kunden!$J$7:$J$506,MATCH(B237,Kunden!$T$7:$T$506,0))="","",INDEX(Kunden!$J$7:$J$506,MATCH(B237,Kunden!$T$7:$T$506,0))),""))</f>
        <v/>
      </c>
      <c r="G237" s="12">
        <f>IF(B237="","",IFERROR(IF(INDEX(Kunden!$N$7:$N$506,MATCH(B237,Kunden!$T$7:$T$506,0))="","",INDEX(Kunden!$N$7:$N$506,MATCH(B237,Kunden!$T$7:$T$506,0))),""))</f>
        <v/>
      </c>
      <c r="H237" s="12">
        <f>IF(B237="","",IF(ISNA(MATCH(B237,Kunden!$T$7:$T$506,0)),"nicht in der Kundenliste",IF(A237="","Datum fehlt","")))</f>
        <v/>
      </c>
    </row>
    <row r="238">
      <c r="A238" s="11" t="n"/>
      <c r="B238" s="9" t="n"/>
      <c r="C238" s="9" t="n"/>
      <c r="D238" s="9" t="n"/>
      <c r="E238" s="13">
        <f>IF(B238="","",IFERROR(IF(INDEX(Kunden!$A$7:$A$506,MATCH(B238,Kunden!$T$7:$T$506,0))="","",INDEX(Kunden!$A$7:$A$506,MATCH(B238,Kunden!$T$7:$T$506,0))),""))</f>
        <v/>
      </c>
      <c r="F238" s="12">
        <f>IF(B238="","",IFERROR(IF(INDEX(Kunden!$J$7:$J$506,MATCH(B238,Kunden!$T$7:$T$506,0))="","",INDEX(Kunden!$J$7:$J$506,MATCH(B238,Kunden!$T$7:$T$506,0))),""))</f>
        <v/>
      </c>
      <c r="G238" s="12">
        <f>IF(B238="","",IFERROR(IF(INDEX(Kunden!$N$7:$N$506,MATCH(B238,Kunden!$T$7:$T$506,0))="","",INDEX(Kunden!$N$7:$N$506,MATCH(B238,Kunden!$T$7:$T$506,0))),""))</f>
        <v/>
      </c>
      <c r="H238" s="12">
        <f>IF(B238="","",IF(ISNA(MATCH(B238,Kunden!$T$7:$T$506,0)),"nicht in der Kundenliste",IF(A238="","Datum fehlt","")))</f>
        <v/>
      </c>
    </row>
    <row r="239">
      <c r="A239" s="11" t="n"/>
      <c r="B239" s="9" t="n"/>
      <c r="C239" s="9" t="n"/>
      <c r="D239" s="9" t="n"/>
      <c r="E239" s="13">
        <f>IF(B239="","",IFERROR(IF(INDEX(Kunden!$A$7:$A$506,MATCH(B239,Kunden!$T$7:$T$506,0))="","",INDEX(Kunden!$A$7:$A$506,MATCH(B239,Kunden!$T$7:$T$506,0))),""))</f>
        <v/>
      </c>
      <c r="F239" s="12">
        <f>IF(B239="","",IFERROR(IF(INDEX(Kunden!$J$7:$J$506,MATCH(B239,Kunden!$T$7:$T$506,0))="","",INDEX(Kunden!$J$7:$J$506,MATCH(B239,Kunden!$T$7:$T$506,0))),""))</f>
        <v/>
      </c>
      <c r="G239" s="12">
        <f>IF(B239="","",IFERROR(IF(INDEX(Kunden!$N$7:$N$506,MATCH(B239,Kunden!$T$7:$T$506,0))="","",INDEX(Kunden!$N$7:$N$506,MATCH(B239,Kunden!$T$7:$T$506,0))),""))</f>
        <v/>
      </c>
      <c r="H239" s="12">
        <f>IF(B239="","",IF(ISNA(MATCH(B239,Kunden!$T$7:$T$506,0)),"nicht in der Kundenliste",IF(A239="","Datum fehlt","")))</f>
        <v/>
      </c>
    </row>
    <row r="240">
      <c r="A240" s="11" t="n"/>
      <c r="B240" s="9" t="n"/>
      <c r="C240" s="9" t="n"/>
      <c r="D240" s="9" t="n"/>
      <c r="E240" s="13">
        <f>IF(B240="","",IFERROR(IF(INDEX(Kunden!$A$7:$A$506,MATCH(B240,Kunden!$T$7:$T$506,0))="","",INDEX(Kunden!$A$7:$A$506,MATCH(B240,Kunden!$T$7:$T$506,0))),""))</f>
        <v/>
      </c>
      <c r="F240" s="12">
        <f>IF(B240="","",IFERROR(IF(INDEX(Kunden!$J$7:$J$506,MATCH(B240,Kunden!$T$7:$T$506,0))="","",INDEX(Kunden!$J$7:$J$506,MATCH(B240,Kunden!$T$7:$T$506,0))),""))</f>
        <v/>
      </c>
      <c r="G240" s="12">
        <f>IF(B240="","",IFERROR(IF(INDEX(Kunden!$N$7:$N$506,MATCH(B240,Kunden!$T$7:$T$506,0))="","",INDEX(Kunden!$N$7:$N$506,MATCH(B240,Kunden!$T$7:$T$506,0))),""))</f>
        <v/>
      </c>
      <c r="H240" s="12">
        <f>IF(B240="","",IF(ISNA(MATCH(B240,Kunden!$T$7:$T$506,0)),"nicht in der Kundenliste",IF(A240="","Datum fehlt","")))</f>
        <v/>
      </c>
    </row>
    <row r="241">
      <c r="A241" s="11" t="n"/>
      <c r="B241" s="9" t="n"/>
      <c r="C241" s="9" t="n"/>
      <c r="D241" s="9" t="n"/>
      <c r="E241" s="13">
        <f>IF(B241="","",IFERROR(IF(INDEX(Kunden!$A$7:$A$506,MATCH(B241,Kunden!$T$7:$T$506,0))="","",INDEX(Kunden!$A$7:$A$506,MATCH(B241,Kunden!$T$7:$T$506,0))),""))</f>
        <v/>
      </c>
      <c r="F241" s="12">
        <f>IF(B241="","",IFERROR(IF(INDEX(Kunden!$J$7:$J$506,MATCH(B241,Kunden!$T$7:$T$506,0))="","",INDEX(Kunden!$J$7:$J$506,MATCH(B241,Kunden!$T$7:$T$506,0))),""))</f>
        <v/>
      </c>
      <c r="G241" s="12">
        <f>IF(B241="","",IFERROR(IF(INDEX(Kunden!$N$7:$N$506,MATCH(B241,Kunden!$T$7:$T$506,0))="","",INDEX(Kunden!$N$7:$N$506,MATCH(B241,Kunden!$T$7:$T$506,0))),""))</f>
        <v/>
      </c>
      <c r="H241" s="12">
        <f>IF(B241="","",IF(ISNA(MATCH(B241,Kunden!$T$7:$T$506,0)),"nicht in der Kundenliste",IF(A241="","Datum fehlt","")))</f>
        <v/>
      </c>
    </row>
    <row r="242">
      <c r="A242" s="11" t="n"/>
      <c r="B242" s="9" t="n"/>
      <c r="C242" s="9" t="n"/>
      <c r="D242" s="9" t="n"/>
      <c r="E242" s="13">
        <f>IF(B242="","",IFERROR(IF(INDEX(Kunden!$A$7:$A$506,MATCH(B242,Kunden!$T$7:$T$506,0))="","",INDEX(Kunden!$A$7:$A$506,MATCH(B242,Kunden!$T$7:$T$506,0))),""))</f>
        <v/>
      </c>
      <c r="F242" s="12">
        <f>IF(B242="","",IFERROR(IF(INDEX(Kunden!$J$7:$J$506,MATCH(B242,Kunden!$T$7:$T$506,0))="","",INDEX(Kunden!$J$7:$J$506,MATCH(B242,Kunden!$T$7:$T$506,0))),""))</f>
        <v/>
      </c>
      <c r="G242" s="12">
        <f>IF(B242="","",IFERROR(IF(INDEX(Kunden!$N$7:$N$506,MATCH(B242,Kunden!$T$7:$T$506,0))="","",INDEX(Kunden!$N$7:$N$506,MATCH(B242,Kunden!$T$7:$T$506,0))),""))</f>
        <v/>
      </c>
      <c r="H242" s="12">
        <f>IF(B242="","",IF(ISNA(MATCH(B242,Kunden!$T$7:$T$506,0)),"nicht in der Kundenliste",IF(A242="","Datum fehlt","")))</f>
        <v/>
      </c>
    </row>
    <row r="243">
      <c r="A243" s="11" t="n"/>
      <c r="B243" s="9" t="n"/>
      <c r="C243" s="9" t="n"/>
      <c r="D243" s="9" t="n"/>
      <c r="E243" s="13">
        <f>IF(B243="","",IFERROR(IF(INDEX(Kunden!$A$7:$A$506,MATCH(B243,Kunden!$T$7:$T$506,0))="","",INDEX(Kunden!$A$7:$A$506,MATCH(B243,Kunden!$T$7:$T$506,0))),""))</f>
        <v/>
      </c>
      <c r="F243" s="12">
        <f>IF(B243="","",IFERROR(IF(INDEX(Kunden!$J$7:$J$506,MATCH(B243,Kunden!$T$7:$T$506,0))="","",INDEX(Kunden!$J$7:$J$506,MATCH(B243,Kunden!$T$7:$T$506,0))),""))</f>
        <v/>
      </c>
      <c r="G243" s="12">
        <f>IF(B243="","",IFERROR(IF(INDEX(Kunden!$N$7:$N$506,MATCH(B243,Kunden!$T$7:$T$506,0))="","",INDEX(Kunden!$N$7:$N$506,MATCH(B243,Kunden!$T$7:$T$506,0))),""))</f>
        <v/>
      </c>
      <c r="H243" s="12">
        <f>IF(B243="","",IF(ISNA(MATCH(B243,Kunden!$T$7:$T$506,0)),"nicht in der Kundenliste",IF(A243="","Datum fehlt","")))</f>
        <v/>
      </c>
    </row>
    <row r="244">
      <c r="A244" s="11" t="n"/>
      <c r="B244" s="9" t="n"/>
      <c r="C244" s="9" t="n"/>
      <c r="D244" s="9" t="n"/>
      <c r="E244" s="13">
        <f>IF(B244="","",IFERROR(IF(INDEX(Kunden!$A$7:$A$506,MATCH(B244,Kunden!$T$7:$T$506,0))="","",INDEX(Kunden!$A$7:$A$506,MATCH(B244,Kunden!$T$7:$T$506,0))),""))</f>
        <v/>
      </c>
      <c r="F244" s="12">
        <f>IF(B244="","",IFERROR(IF(INDEX(Kunden!$J$7:$J$506,MATCH(B244,Kunden!$T$7:$T$506,0))="","",INDEX(Kunden!$J$7:$J$506,MATCH(B244,Kunden!$T$7:$T$506,0))),""))</f>
        <v/>
      </c>
      <c r="G244" s="12">
        <f>IF(B244="","",IFERROR(IF(INDEX(Kunden!$N$7:$N$506,MATCH(B244,Kunden!$T$7:$T$506,0))="","",INDEX(Kunden!$N$7:$N$506,MATCH(B244,Kunden!$T$7:$T$506,0))),""))</f>
        <v/>
      </c>
      <c r="H244" s="12">
        <f>IF(B244="","",IF(ISNA(MATCH(B244,Kunden!$T$7:$T$506,0)),"nicht in der Kundenliste",IF(A244="","Datum fehlt","")))</f>
        <v/>
      </c>
    </row>
    <row r="245">
      <c r="A245" s="11" t="n"/>
      <c r="B245" s="9" t="n"/>
      <c r="C245" s="9" t="n"/>
      <c r="D245" s="9" t="n"/>
      <c r="E245" s="13">
        <f>IF(B245="","",IFERROR(IF(INDEX(Kunden!$A$7:$A$506,MATCH(B245,Kunden!$T$7:$T$506,0))="","",INDEX(Kunden!$A$7:$A$506,MATCH(B245,Kunden!$T$7:$T$506,0))),""))</f>
        <v/>
      </c>
      <c r="F245" s="12">
        <f>IF(B245="","",IFERROR(IF(INDEX(Kunden!$J$7:$J$506,MATCH(B245,Kunden!$T$7:$T$506,0))="","",INDEX(Kunden!$J$7:$J$506,MATCH(B245,Kunden!$T$7:$T$506,0))),""))</f>
        <v/>
      </c>
      <c r="G245" s="12">
        <f>IF(B245="","",IFERROR(IF(INDEX(Kunden!$N$7:$N$506,MATCH(B245,Kunden!$T$7:$T$506,0))="","",INDEX(Kunden!$N$7:$N$506,MATCH(B245,Kunden!$T$7:$T$506,0))),""))</f>
        <v/>
      </c>
      <c r="H245" s="12">
        <f>IF(B245="","",IF(ISNA(MATCH(B245,Kunden!$T$7:$T$506,0)),"nicht in der Kundenliste",IF(A245="","Datum fehlt","")))</f>
        <v/>
      </c>
    </row>
    <row r="246">
      <c r="A246" s="11" t="n"/>
      <c r="B246" s="9" t="n"/>
      <c r="C246" s="9" t="n"/>
      <c r="D246" s="9" t="n"/>
      <c r="E246" s="13">
        <f>IF(B246="","",IFERROR(IF(INDEX(Kunden!$A$7:$A$506,MATCH(B246,Kunden!$T$7:$T$506,0))="","",INDEX(Kunden!$A$7:$A$506,MATCH(B246,Kunden!$T$7:$T$506,0))),""))</f>
        <v/>
      </c>
      <c r="F246" s="12">
        <f>IF(B246="","",IFERROR(IF(INDEX(Kunden!$J$7:$J$506,MATCH(B246,Kunden!$T$7:$T$506,0))="","",INDEX(Kunden!$J$7:$J$506,MATCH(B246,Kunden!$T$7:$T$506,0))),""))</f>
        <v/>
      </c>
      <c r="G246" s="12">
        <f>IF(B246="","",IFERROR(IF(INDEX(Kunden!$N$7:$N$506,MATCH(B246,Kunden!$T$7:$T$506,0))="","",INDEX(Kunden!$N$7:$N$506,MATCH(B246,Kunden!$T$7:$T$506,0))),""))</f>
        <v/>
      </c>
      <c r="H246" s="12">
        <f>IF(B246="","",IF(ISNA(MATCH(B246,Kunden!$T$7:$T$506,0)),"nicht in der Kundenliste",IF(A246="","Datum fehlt","")))</f>
        <v/>
      </c>
    </row>
    <row r="247">
      <c r="A247" s="11" t="n"/>
      <c r="B247" s="9" t="n"/>
      <c r="C247" s="9" t="n"/>
      <c r="D247" s="9" t="n"/>
      <c r="E247" s="13">
        <f>IF(B247="","",IFERROR(IF(INDEX(Kunden!$A$7:$A$506,MATCH(B247,Kunden!$T$7:$T$506,0))="","",INDEX(Kunden!$A$7:$A$506,MATCH(B247,Kunden!$T$7:$T$506,0))),""))</f>
        <v/>
      </c>
      <c r="F247" s="12">
        <f>IF(B247="","",IFERROR(IF(INDEX(Kunden!$J$7:$J$506,MATCH(B247,Kunden!$T$7:$T$506,0))="","",INDEX(Kunden!$J$7:$J$506,MATCH(B247,Kunden!$T$7:$T$506,0))),""))</f>
        <v/>
      </c>
      <c r="G247" s="12">
        <f>IF(B247="","",IFERROR(IF(INDEX(Kunden!$N$7:$N$506,MATCH(B247,Kunden!$T$7:$T$506,0))="","",INDEX(Kunden!$N$7:$N$506,MATCH(B247,Kunden!$T$7:$T$506,0))),""))</f>
        <v/>
      </c>
      <c r="H247" s="12">
        <f>IF(B247="","",IF(ISNA(MATCH(B247,Kunden!$T$7:$T$506,0)),"nicht in der Kundenliste",IF(A247="","Datum fehlt","")))</f>
        <v/>
      </c>
    </row>
    <row r="248">
      <c r="A248" s="11" t="n"/>
      <c r="B248" s="9" t="n"/>
      <c r="C248" s="9" t="n"/>
      <c r="D248" s="9" t="n"/>
      <c r="E248" s="13">
        <f>IF(B248="","",IFERROR(IF(INDEX(Kunden!$A$7:$A$506,MATCH(B248,Kunden!$T$7:$T$506,0))="","",INDEX(Kunden!$A$7:$A$506,MATCH(B248,Kunden!$T$7:$T$506,0))),""))</f>
        <v/>
      </c>
      <c r="F248" s="12">
        <f>IF(B248="","",IFERROR(IF(INDEX(Kunden!$J$7:$J$506,MATCH(B248,Kunden!$T$7:$T$506,0))="","",INDEX(Kunden!$J$7:$J$506,MATCH(B248,Kunden!$T$7:$T$506,0))),""))</f>
        <v/>
      </c>
      <c r="G248" s="12">
        <f>IF(B248="","",IFERROR(IF(INDEX(Kunden!$N$7:$N$506,MATCH(B248,Kunden!$T$7:$T$506,0))="","",INDEX(Kunden!$N$7:$N$506,MATCH(B248,Kunden!$T$7:$T$506,0))),""))</f>
        <v/>
      </c>
      <c r="H248" s="12">
        <f>IF(B248="","",IF(ISNA(MATCH(B248,Kunden!$T$7:$T$506,0)),"nicht in der Kundenliste",IF(A248="","Datum fehlt","")))</f>
        <v/>
      </c>
    </row>
    <row r="249">
      <c r="A249" s="11" t="n"/>
      <c r="B249" s="9" t="n"/>
      <c r="C249" s="9" t="n"/>
      <c r="D249" s="9" t="n"/>
      <c r="E249" s="13">
        <f>IF(B249="","",IFERROR(IF(INDEX(Kunden!$A$7:$A$506,MATCH(B249,Kunden!$T$7:$T$506,0))="","",INDEX(Kunden!$A$7:$A$506,MATCH(B249,Kunden!$T$7:$T$506,0))),""))</f>
        <v/>
      </c>
      <c r="F249" s="12">
        <f>IF(B249="","",IFERROR(IF(INDEX(Kunden!$J$7:$J$506,MATCH(B249,Kunden!$T$7:$T$506,0))="","",INDEX(Kunden!$J$7:$J$506,MATCH(B249,Kunden!$T$7:$T$506,0))),""))</f>
        <v/>
      </c>
      <c r="G249" s="12">
        <f>IF(B249="","",IFERROR(IF(INDEX(Kunden!$N$7:$N$506,MATCH(B249,Kunden!$T$7:$T$506,0))="","",INDEX(Kunden!$N$7:$N$506,MATCH(B249,Kunden!$T$7:$T$506,0))),""))</f>
        <v/>
      </c>
      <c r="H249" s="12">
        <f>IF(B249="","",IF(ISNA(MATCH(B249,Kunden!$T$7:$T$506,0)),"nicht in der Kundenliste",IF(A249="","Datum fehlt","")))</f>
        <v/>
      </c>
    </row>
    <row r="250">
      <c r="A250" s="11" t="n"/>
      <c r="B250" s="9" t="n"/>
      <c r="C250" s="9" t="n"/>
      <c r="D250" s="9" t="n"/>
      <c r="E250" s="13">
        <f>IF(B250="","",IFERROR(IF(INDEX(Kunden!$A$7:$A$506,MATCH(B250,Kunden!$T$7:$T$506,0))="","",INDEX(Kunden!$A$7:$A$506,MATCH(B250,Kunden!$T$7:$T$506,0))),""))</f>
        <v/>
      </c>
      <c r="F250" s="12">
        <f>IF(B250="","",IFERROR(IF(INDEX(Kunden!$J$7:$J$506,MATCH(B250,Kunden!$T$7:$T$506,0))="","",INDEX(Kunden!$J$7:$J$506,MATCH(B250,Kunden!$T$7:$T$506,0))),""))</f>
        <v/>
      </c>
      <c r="G250" s="12">
        <f>IF(B250="","",IFERROR(IF(INDEX(Kunden!$N$7:$N$506,MATCH(B250,Kunden!$T$7:$T$506,0))="","",INDEX(Kunden!$N$7:$N$506,MATCH(B250,Kunden!$T$7:$T$506,0))),""))</f>
        <v/>
      </c>
      <c r="H250" s="12">
        <f>IF(B250="","",IF(ISNA(MATCH(B250,Kunden!$T$7:$T$506,0)),"nicht in der Kundenliste",IF(A250="","Datum fehlt","")))</f>
        <v/>
      </c>
    </row>
    <row r="251">
      <c r="A251" s="11" t="n"/>
      <c r="B251" s="9" t="n"/>
      <c r="C251" s="9" t="n"/>
      <c r="D251" s="9" t="n"/>
      <c r="E251" s="13">
        <f>IF(B251="","",IFERROR(IF(INDEX(Kunden!$A$7:$A$506,MATCH(B251,Kunden!$T$7:$T$506,0))="","",INDEX(Kunden!$A$7:$A$506,MATCH(B251,Kunden!$T$7:$T$506,0))),""))</f>
        <v/>
      </c>
      <c r="F251" s="12">
        <f>IF(B251="","",IFERROR(IF(INDEX(Kunden!$J$7:$J$506,MATCH(B251,Kunden!$T$7:$T$506,0))="","",INDEX(Kunden!$J$7:$J$506,MATCH(B251,Kunden!$T$7:$T$506,0))),""))</f>
        <v/>
      </c>
      <c r="G251" s="12">
        <f>IF(B251="","",IFERROR(IF(INDEX(Kunden!$N$7:$N$506,MATCH(B251,Kunden!$T$7:$T$506,0))="","",INDEX(Kunden!$N$7:$N$506,MATCH(B251,Kunden!$T$7:$T$506,0))),""))</f>
        <v/>
      </c>
      <c r="H251" s="12">
        <f>IF(B251="","",IF(ISNA(MATCH(B251,Kunden!$T$7:$T$506,0)),"nicht in der Kundenliste",IF(A251="","Datum fehlt","")))</f>
        <v/>
      </c>
    </row>
    <row r="252">
      <c r="A252" s="11" t="n"/>
      <c r="B252" s="9" t="n"/>
      <c r="C252" s="9" t="n"/>
      <c r="D252" s="9" t="n"/>
      <c r="E252" s="13">
        <f>IF(B252="","",IFERROR(IF(INDEX(Kunden!$A$7:$A$506,MATCH(B252,Kunden!$T$7:$T$506,0))="","",INDEX(Kunden!$A$7:$A$506,MATCH(B252,Kunden!$T$7:$T$506,0))),""))</f>
        <v/>
      </c>
      <c r="F252" s="12">
        <f>IF(B252="","",IFERROR(IF(INDEX(Kunden!$J$7:$J$506,MATCH(B252,Kunden!$T$7:$T$506,0))="","",INDEX(Kunden!$J$7:$J$506,MATCH(B252,Kunden!$T$7:$T$506,0))),""))</f>
        <v/>
      </c>
      <c r="G252" s="12">
        <f>IF(B252="","",IFERROR(IF(INDEX(Kunden!$N$7:$N$506,MATCH(B252,Kunden!$T$7:$T$506,0))="","",INDEX(Kunden!$N$7:$N$506,MATCH(B252,Kunden!$T$7:$T$506,0))),""))</f>
        <v/>
      </c>
      <c r="H252" s="12">
        <f>IF(B252="","",IF(ISNA(MATCH(B252,Kunden!$T$7:$T$506,0)),"nicht in der Kundenliste",IF(A252="","Datum fehlt","")))</f>
        <v/>
      </c>
    </row>
    <row r="253">
      <c r="A253" s="11" t="n"/>
      <c r="B253" s="9" t="n"/>
      <c r="C253" s="9" t="n"/>
      <c r="D253" s="9" t="n"/>
      <c r="E253" s="13">
        <f>IF(B253="","",IFERROR(IF(INDEX(Kunden!$A$7:$A$506,MATCH(B253,Kunden!$T$7:$T$506,0))="","",INDEX(Kunden!$A$7:$A$506,MATCH(B253,Kunden!$T$7:$T$506,0))),""))</f>
        <v/>
      </c>
      <c r="F253" s="12">
        <f>IF(B253="","",IFERROR(IF(INDEX(Kunden!$J$7:$J$506,MATCH(B253,Kunden!$T$7:$T$506,0))="","",INDEX(Kunden!$J$7:$J$506,MATCH(B253,Kunden!$T$7:$T$506,0))),""))</f>
        <v/>
      </c>
      <c r="G253" s="12">
        <f>IF(B253="","",IFERROR(IF(INDEX(Kunden!$N$7:$N$506,MATCH(B253,Kunden!$T$7:$T$506,0))="","",INDEX(Kunden!$N$7:$N$506,MATCH(B253,Kunden!$T$7:$T$506,0))),""))</f>
        <v/>
      </c>
      <c r="H253" s="12">
        <f>IF(B253="","",IF(ISNA(MATCH(B253,Kunden!$T$7:$T$506,0)),"nicht in der Kundenliste",IF(A253="","Datum fehlt","")))</f>
        <v/>
      </c>
    </row>
    <row r="254">
      <c r="A254" s="11" t="n"/>
      <c r="B254" s="9" t="n"/>
      <c r="C254" s="9" t="n"/>
      <c r="D254" s="9" t="n"/>
      <c r="E254" s="13">
        <f>IF(B254="","",IFERROR(IF(INDEX(Kunden!$A$7:$A$506,MATCH(B254,Kunden!$T$7:$T$506,0))="","",INDEX(Kunden!$A$7:$A$506,MATCH(B254,Kunden!$T$7:$T$506,0))),""))</f>
        <v/>
      </c>
      <c r="F254" s="12">
        <f>IF(B254="","",IFERROR(IF(INDEX(Kunden!$J$7:$J$506,MATCH(B254,Kunden!$T$7:$T$506,0))="","",INDEX(Kunden!$J$7:$J$506,MATCH(B254,Kunden!$T$7:$T$506,0))),""))</f>
        <v/>
      </c>
      <c r="G254" s="12">
        <f>IF(B254="","",IFERROR(IF(INDEX(Kunden!$N$7:$N$506,MATCH(B254,Kunden!$T$7:$T$506,0))="","",INDEX(Kunden!$N$7:$N$506,MATCH(B254,Kunden!$T$7:$T$506,0))),""))</f>
        <v/>
      </c>
      <c r="H254" s="12">
        <f>IF(B254="","",IF(ISNA(MATCH(B254,Kunden!$T$7:$T$506,0)),"nicht in der Kundenliste",IF(A254="","Datum fehlt","")))</f>
        <v/>
      </c>
    </row>
    <row r="255">
      <c r="A255" s="11" t="n"/>
      <c r="B255" s="9" t="n"/>
      <c r="C255" s="9" t="n"/>
      <c r="D255" s="9" t="n"/>
      <c r="E255" s="13">
        <f>IF(B255="","",IFERROR(IF(INDEX(Kunden!$A$7:$A$506,MATCH(B255,Kunden!$T$7:$T$506,0))="","",INDEX(Kunden!$A$7:$A$506,MATCH(B255,Kunden!$T$7:$T$506,0))),""))</f>
        <v/>
      </c>
      <c r="F255" s="12">
        <f>IF(B255="","",IFERROR(IF(INDEX(Kunden!$J$7:$J$506,MATCH(B255,Kunden!$T$7:$T$506,0))="","",INDEX(Kunden!$J$7:$J$506,MATCH(B255,Kunden!$T$7:$T$506,0))),""))</f>
        <v/>
      </c>
      <c r="G255" s="12">
        <f>IF(B255="","",IFERROR(IF(INDEX(Kunden!$N$7:$N$506,MATCH(B255,Kunden!$T$7:$T$506,0))="","",INDEX(Kunden!$N$7:$N$506,MATCH(B255,Kunden!$T$7:$T$506,0))),""))</f>
        <v/>
      </c>
      <c r="H255" s="12">
        <f>IF(B255="","",IF(ISNA(MATCH(B255,Kunden!$T$7:$T$506,0)),"nicht in der Kundenliste",IF(A255="","Datum fehlt","")))</f>
        <v/>
      </c>
    </row>
    <row r="256">
      <c r="A256" s="11" t="n"/>
      <c r="B256" s="9" t="n"/>
      <c r="C256" s="9" t="n"/>
      <c r="D256" s="9" t="n"/>
      <c r="E256" s="13">
        <f>IF(B256="","",IFERROR(IF(INDEX(Kunden!$A$7:$A$506,MATCH(B256,Kunden!$T$7:$T$506,0))="","",INDEX(Kunden!$A$7:$A$506,MATCH(B256,Kunden!$T$7:$T$506,0))),""))</f>
        <v/>
      </c>
      <c r="F256" s="12">
        <f>IF(B256="","",IFERROR(IF(INDEX(Kunden!$J$7:$J$506,MATCH(B256,Kunden!$T$7:$T$506,0))="","",INDEX(Kunden!$J$7:$J$506,MATCH(B256,Kunden!$T$7:$T$506,0))),""))</f>
        <v/>
      </c>
      <c r="G256" s="12">
        <f>IF(B256="","",IFERROR(IF(INDEX(Kunden!$N$7:$N$506,MATCH(B256,Kunden!$T$7:$T$506,0))="","",INDEX(Kunden!$N$7:$N$506,MATCH(B256,Kunden!$T$7:$T$506,0))),""))</f>
        <v/>
      </c>
      <c r="H256" s="12">
        <f>IF(B256="","",IF(ISNA(MATCH(B256,Kunden!$T$7:$T$506,0)),"nicht in der Kundenliste",IF(A256="","Datum fehlt","")))</f>
        <v/>
      </c>
    </row>
    <row r="257">
      <c r="A257" s="11" t="n"/>
      <c r="B257" s="9" t="n"/>
      <c r="C257" s="9" t="n"/>
      <c r="D257" s="9" t="n"/>
      <c r="E257" s="13">
        <f>IF(B257="","",IFERROR(IF(INDEX(Kunden!$A$7:$A$506,MATCH(B257,Kunden!$T$7:$T$506,0))="","",INDEX(Kunden!$A$7:$A$506,MATCH(B257,Kunden!$T$7:$T$506,0))),""))</f>
        <v/>
      </c>
      <c r="F257" s="12">
        <f>IF(B257="","",IFERROR(IF(INDEX(Kunden!$J$7:$J$506,MATCH(B257,Kunden!$T$7:$T$506,0))="","",INDEX(Kunden!$J$7:$J$506,MATCH(B257,Kunden!$T$7:$T$506,0))),""))</f>
        <v/>
      </c>
      <c r="G257" s="12">
        <f>IF(B257="","",IFERROR(IF(INDEX(Kunden!$N$7:$N$506,MATCH(B257,Kunden!$T$7:$T$506,0))="","",INDEX(Kunden!$N$7:$N$506,MATCH(B257,Kunden!$T$7:$T$506,0))),""))</f>
        <v/>
      </c>
      <c r="H257" s="12">
        <f>IF(B257="","",IF(ISNA(MATCH(B257,Kunden!$T$7:$T$506,0)),"nicht in der Kundenliste",IF(A257="","Datum fehlt","")))</f>
        <v/>
      </c>
    </row>
    <row r="258">
      <c r="A258" s="11" t="n"/>
      <c r="B258" s="9" t="n"/>
      <c r="C258" s="9" t="n"/>
      <c r="D258" s="9" t="n"/>
      <c r="E258" s="13">
        <f>IF(B258="","",IFERROR(IF(INDEX(Kunden!$A$7:$A$506,MATCH(B258,Kunden!$T$7:$T$506,0))="","",INDEX(Kunden!$A$7:$A$506,MATCH(B258,Kunden!$T$7:$T$506,0))),""))</f>
        <v/>
      </c>
      <c r="F258" s="12">
        <f>IF(B258="","",IFERROR(IF(INDEX(Kunden!$J$7:$J$506,MATCH(B258,Kunden!$T$7:$T$506,0))="","",INDEX(Kunden!$J$7:$J$506,MATCH(B258,Kunden!$T$7:$T$506,0))),""))</f>
        <v/>
      </c>
      <c r="G258" s="12">
        <f>IF(B258="","",IFERROR(IF(INDEX(Kunden!$N$7:$N$506,MATCH(B258,Kunden!$T$7:$T$506,0))="","",INDEX(Kunden!$N$7:$N$506,MATCH(B258,Kunden!$T$7:$T$506,0))),""))</f>
        <v/>
      </c>
      <c r="H258" s="12">
        <f>IF(B258="","",IF(ISNA(MATCH(B258,Kunden!$T$7:$T$506,0)),"nicht in der Kundenliste",IF(A258="","Datum fehlt","")))</f>
        <v/>
      </c>
    </row>
    <row r="259">
      <c r="A259" s="11" t="n"/>
      <c r="B259" s="9" t="n"/>
      <c r="C259" s="9" t="n"/>
      <c r="D259" s="9" t="n"/>
      <c r="E259" s="13">
        <f>IF(B259="","",IFERROR(IF(INDEX(Kunden!$A$7:$A$506,MATCH(B259,Kunden!$T$7:$T$506,0))="","",INDEX(Kunden!$A$7:$A$506,MATCH(B259,Kunden!$T$7:$T$506,0))),""))</f>
        <v/>
      </c>
      <c r="F259" s="12">
        <f>IF(B259="","",IFERROR(IF(INDEX(Kunden!$J$7:$J$506,MATCH(B259,Kunden!$T$7:$T$506,0))="","",INDEX(Kunden!$J$7:$J$506,MATCH(B259,Kunden!$T$7:$T$506,0))),""))</f>
        <v/>
      </c>
      <c r="G259" s="12">
        <f>IF(B259="","",IFERROR(IF(INDEX(Kunden!$N$7:$N$506,MATCH(B259,Kunden!$T$7:$T$506,0))="","",INDEX(Kunden!$N$7:$N$506,MATCH(B259,Kunden!$T$7:$T$506,0))),""))</f>
        <v/>
      </c>
      <c r="H259" s="12">
        <f>IF(B259="","",IF(ISNA(MATCH(B259,Kunden!$T$7:$T$506,0)),"nicht in der Kundenliste",IF(A259="","Datum fehlt","")))</f>
        <v/>
      </c>
    </row>
    <row r="260">
      <c r="A260" s="11" t="n"/>
      <c r="B260" s="9" t="n"/>
      <c r="C260" s="9" t="n"/>
      <c r="D260" s="9" t="n"/>
      <c r="E260" s="13">
        <f>IF(B260="","",IFERROR(IF(INDEX(Kunden!$A$7:$A$506,MATCH(B260,Kunden!$T$7:$T$506,0))="","",INDEX(Kunden!$A$7:$A$506,MATCH(B260,Kunden!$T$7:$T$506,0))),""))</f>
        <v/>
      </c>
      <c r="F260" s="12">
        <f>IF(B260="","",IFERROR(IF(INDEX(Kunden!$J$7:$J$506,MATCH(B260,Kunden!$T$7:$T$506,0))="","",INDEX(Kunden!$J$7:$J$506,MATCH(B260,Kunden!$T$7:$T$506,0))),""))</f>
        <v/>
      </c>
      <c r="G260" s="12">
        <f>IF(B260="","",IFERROR(IF(INDEX(Kunden!$N$7:$N$506,MATCH(B260,Kunden!$T$7:$T$506,0))="","",INDEX(Kunden!$N$7:$N$506,MATCH(B260,Kunden!$T$7:$T$506,0))),""))</f>
        <v/>
      </c>
      <c r="H260" s="12">
        <f>IF(B260="","",IF(ISNA(MATCH(B260,Kunden!$T$7:$T$506,0)),"nicht in der Kundenliste",IF(A260="","Datum fehlt","")))</f>
        <v/>
      </c>
    </row>
    <row r="261">
      <c r="A261" s="11" t="n"/>
      <c r="B261" s="9" t="n"/>
      <c r="C261" s="9" t="n"/>
      <c r="D261" s="9" t="n"/>
      <c r="E261" s="13">
        <f>IF(B261="","",IFERROR(IF(INDEX(Kunden!$A$7:$A$506,MATCH(B261,Kunden!$T$7:$T$506,0))="","",INDEX(Kunden!$A$7:$A$506,MATCH(B261,Kunden!$T$7:$T$506,0))),""))</f>
        <v/>
      </c>
      <c r="F261" s="12">
        <f>IF(B261="","",IFERROR(IF(INDEX(Kunden!$J$7:$J$506,MATCH(B261,Kunden!$T$7:$T$506,0))="","",INDEX(Kunden!$J$7:$J$506,MATCH(B261,Kunden!$T$7:$T$506,0))),""))</f>
        <v/>
      </c>
      <c r="G261" s="12">
        <f>IF(B261="","",IFERROR(IF(INDEX(Kunden!$N$7:$N$506,MATCH(B261,Kunden!$T$7:$T$506,0))="","",INDEX(Kunden!$N$7:$N$506,MATCH(B261,Kunden!$T$7:$T$506,0))),""))</f>
        <v/>
      </c>
      <c r="H261" s="12">
        <f>IF(B261="","",IF(ISNA(MATCH(B261,Kunden!$T$7:$T$506,0)),"nicht in der Kundenliste",IF(A261="","Datum fehlt","")))</f>
        <v/>
      </c>
    </row>
    <row r="262">
      <c r="A262" s="11" t="n"/>
      <c r="B262" s="9" t="n"/>
      <c r="C262" s="9" t="n"/>
      <c r="D262" s="9" t="n"/>
      <c r="E262" s="13">
        <f>IF(B262="","",IFERROR(IF(INDEX(Kunden!$A$7:$A$506,MATCH(B262,Kunden!$T$7:$T$506,0))="","",INDEX(Kunden!$A$7:$A$506,MATCH(B262,Kunden!$T$7:$T$506,0))),""))</f>
        <v/>
      </c>
      <c r="F262" s="12">
        <f>IF(B262="","",IFERROR(IF(INDEX(Kunden!$J$7:$J$506,MATCH(B262,Kunden!$T$7:$T$506,0))="","",INDEX(Kunden!$J$7:$J$506,MATCH(B262,Kunden!$T$7:$T$506,0))),""))</f>
        <v/>
      </c>
      <c r="G262" s="12">
        <f>IF(B262="","",IFERROR(IF(INDEX(Kunden!$N$7:$N$506,MATCH(B262,Kunden!$T$7:$T$506,0))="","",INDEX(Kunden!$N$7:$N$506,MATCH(B262,Kunden!$T$7:$T$506,0))),""))</f>
        <v/>
      </c>
      <c r="H262" s="12">
        <f>IF(B262="","",IF(ISNA(MATCH(B262,Kunden!$T$7:$T$506,0)),"nicht in der Kundenliste",IF(A262="","Datum fehlt","")))</f>
        <v/>
      </c>
    </row>
    <row r="263">
      <c r="A263" s="11" t="n"/>
      <c r="B263" s="9" t="n"/>
      <c r="C263" s="9" t="n"/>
      <c r="D263" s="9" t="n"/>
      <c r="E263" s="13">
        <f>IF(B263="","",IFERROR(IF(INDEX(Kunden!$A$7:$A$506,MATCH(B263,Kunden!$T$7:$T$506,0))="","",INDEX(Kunden!$A$7:$A$506,MATCH(B263,Kunden!$T$7:$T$506,0))),""))</f>
        <v/>
      </c>
      <c r="F263" s="12">
        <f>IF(B263="","",IFERROR(IF(INDEX(Kunden!$J$7:$J$506,MATCH(B263,Kunden!$T$7:$T$506,0))="","",INDEX(Kunden!$J$7:$J$506,MATCH(B263,Kunden!$T$7:$T$506,0))),""))</f>
        <v/>
      </c>
      <c r="G263" s="12">
        <f>IF(B263="","",IFERROR(IF(INDEX(Kunden!$N$7:$N$506,MATCH(B263,Kunden!$T$7:$T$506,0))="","",INDEX(Kunden!$N$7:$N$506,MATCH(B263,Kunden!$T$7:$T$506,0))),""))</f>
        <v/>
      </c>
      <c r="H263" s="12">
        <f>IF(B263="","",IF(ISNA(MATCH(B263,Kunden!$T$7:$T$506,0)),"nicht in der Kundenliste",IF(A263="","Datum fehlt","")))</f>
        <v/>
      </c>
    </row>
    <row r="264">
      <c r="A264" s="11" t="n"/>
      <c r="B264" s="9" t="n"/>
      <c r="C264" s="9" t="n"/>
      <c r="D264" s="9" t="n"/>
      <c r="E264" s="13">
        <f>IF(B264="","",IFERROR(IF(INDEX(Kunden!$A$7:$A$506,MATCH(B264,Kunden!$T$7:$T$506,0))="","",INDEX(Kunden!$A$7:$A$506,MATCH(B264,Kunden!$T$7:$T$506,0))),""))</f>
        <v/>
      </c>
      <c r="F264" s="12">
        <f>IF(B264="","",IFERROR(IF(INDEX(Kunden!$J$7:$J$506,MATCH(B264,Kunden!$T$7:$T$506,0))="","",INDEX(Kunden!$J$7:$J$506,MATCH(B264,Kunden!$T$7:$T$506,0))),""))</f>
        <v/>
      </c>
      <c r="G264" s="12">
        <f>IF(B264="","",IFERROR(IF(INDEX(Kunden!$N$7:$N$506,MATCH(B264,Kunden!$T$7:$T$506,0))="","",INDEX(Kunden!$N$7:$N$506,MATCH(B264,Kunden!$T$7:$T$506,0))),""))</f>
        <v/>
      </c>
      <c r="H264" s="12">
        <f>IF(B264="","",IF(ISNA(MATCH(B264,Kunden!$T$7:$T$506,0)),"nicht in der Kundenliste",IF(A264="","Datum fehlt","")))</f>
        <v/>
      </c>
    </row>
    <row r="265">
      <c r="A265" s="11" t="n"/>
      <c r="B265" s="9" t="n"/>
      <c r="C265" s="9" t="n"/>
      <c r="D265" s="9" t="n"/>
      <c r="E265" s="13">
        <f>IF(B265="","",IFERROR(IF(INDEX(Kunden!$A$7:$A$506,MATCH(B265,Kunden!$T$7:$T$506,0))="","",INDEX(Kunden!$A$7:$A$506,MATCH(B265,Kunden!$T$7:$T$506,0))),""))</f>
        <v/>
      </c>
      <c r="F265" s="12">
        <f>IF(B265="","",IFERROR(IF(INDEX(Kunden!$J$7:$J$506,MATCH(B265,Kunden!$T$7:$T$506,0))="","",INDEX(Kunden!$J$7:$J$506,MATCH(B265,Kunden!$T$7:$T$506,0))),""))</f>
        <v/>
      </c>
      <c r="G265" s="12">
        <f>IF(B265="","",IFERROR(IF(INDEX(Kunden!$N$7:$N$506,MATCH(B265,Kunden!$T$7:$T$506,0))="","",INDEX(Kunden!$N$7:$N$506,MATCH(B265,Kunden!$T$7:$T$506,0))),""))</f>
        <v/>
      </c>
      <c r="H265" s="12">
        <f>IF(B265="","",IF(ISNA(MATCH(B265,Kunden!$T$7:$T$506,0)),"nicht in der Kundenliste",IF(A265="","Datum fehlt","")))</f>
        <v/>
      </c>
    </row>
    <row r="266">
      <c r="A266" s="11" t="n"/>
      <c r="B266" s="9" t="n"/>
      <c r="C266" s="9" t="n"/>
      <c r="D266" s="9" t="n"/>
      <c r="E266" s="13">
        <f>IF(B266="","",IFERROR(IF(INDEX(Kunden!$A$7:$A$506,MATCH(B266,Kunden!$T$7:$T$506,0))="","",INDEX(Kunden!$A$7:$A$506,MATCH(B266,Kunden!$T$7:$T$506,0))),""))</f>
        <v/>
      </c>
      <c r="F266" s="12">
        <f>IF(B266="","",IFERROR(IF(INDEX(Kunden!$J$7:$J$506,MATCH(B266,Kunden!$T$7:$T$506,0))="","",INDEX(Kunden!$J$7:$J$506,MATCH(B266,Kunden!$T$7:$T$506,0))),""))</f>
        <v/>
      </c>
      <c r="G266" s="12">
        <f>IF(B266="","",IFERROR(IF(INDEX(Kunden!$N$7:$N$506,MATCH(B266,Kunden!$T$7:$T$506,0))="","",INDEX(Kunden!$N$7:$N$506,MATCH(B266,Kunden!$T$7:$T$506,0))),""))</f>
        <v/>
      </c>
      <c r="H266" s="12">
        <f>IF(B266="","",IF(ISNA(MATCH(B266,Kunden!$T$7:$T$506,0)),"nicht in der Kundenliste",IF(A266="","Datum fehlt","")))</f>
        <v/>
      </c>
    </row>
    <row r="267">
      <c r="A267" s="11" t="n"/>
      <c r="B267" s="9" t="n"/>
      <c r="C267" s="9" t="n"/>
      <c r="D267" s="9" t="n"/>
      <c r="E267" s="13">
        <f>IF(B267="","",IFERROR(IF(INDEX(Kunden!$A$7:$A$506,MATCH(B267,Kunden!$T$7:$T$506,0))="","",INDEX(Kunden!$A$7:$A$506,MATCH(B267,Kunden!$T$7:$T$506,0))),""))</f>
        <v/>
      </c>
      <c r="F267" s="12">
        <f>IF(B267="","",IFERROR(IF(INDEX(Kunden!$J$7:$J$506,MATCH(B267,Kunden!$T$7:$T$506,0))="","",INDEX(Kunden!$J$7:$J$506,MATCH(B267,Kunden!$T$7:$T$506,0))),""))</f>
        <v/>
      </c>
      <c r="G267" s="12">
        <f>IF(B267="","",IFERROR(IF(INDEX(Kunden!$N$7:$N$506,MATCH(B267,Kunden!$T$7:$T$506,0))="","",INDEX(Kunden!$N$7:$N$506,MATCH(B267,Kunden!$T$7:$T$506,0))),""))</f>
        <v/>
      </c>
      <c r="H267" s="12">
        <f>IF(B267="","",IF(ISNA(MATCH(B267,Kunden!$T$7:$T$506,0)),"nicht in der Kundenliste",IF(A267="","Datum fehlt","")))</f>
        <v/>
      </c>
    </row>
    <row r="268">
      <c r="A268" s="11" t="n"/>
      <c r="B268" s="9" t="n"/>
      <c r="C268" s="9" t="n"/>
      <c r="D268" s="9" t="n"/>
      <c r="E268" s="13">
        <f>IF(B268="","",IFERROR(IF(INDEX(Kunden!$A$7:$A$506,MATCH(B268,Kunden!$T$7:$T$506,0))="","",INDEX(Kunden!$A$7:$A$506,MATCH(B268,Kunden!$T$7:$T$506,0))),""))</f>
        <v/>
      </c>
      <c r="F268" s="12">
        <f>IF(B268="","",IFERROR(IF(INDEX(Kunden!$J$7:$J$506,MATCH(B268,Kunden!$T$7:$T$506,0))="","",INDEX(Kunden!$J$7:$J$506,MATCH(B268,Kunden!$T$7:$T$506,0))),""))</f>
        <v/>
      </c>
      <c r="G268" s="12">
        <f>IF(B268="","",IFERROR(IF(INDEX(Kunden!$N$7:$N$506,MATCH(B268,Kunden!$T$7:$T$506,0))="","",INDEX(Kunden!$N$7:$N$506,MATCH(B268,Kunden!$T$7:$T$506,0))),""))</f>
        <v/>
      </c>
      <c r="H268" s="12">
        <f>IF(B268="","",IF(ISNA(MATCH(B268,Kunden!$T$7:$T$506,0)),"nicht in der Kundenliste",IF(A268="","Datum fehlt","")))</f>
        <v/>
      </c>
    </row>
    <row r="269">
      <c r="A269" s="11" t="n"/>
      <c r="B269" s="9" t="n"/>
      <c r="C269" s="9" t="n"/>
      <c r="D269" s="9" t="n"/>
      <c r="E269" s="13">
        <f>IF(B269="","",IFERROR(IF(INDEX(Kunden!$A$7:$A$506,MATCH(B269,Kunden!$T$7:$T$506,0))="","",INDEX(Kunden!$A$7:$A$506,MATCH(B269,Kunden!$T$7:$T$506,0))),""))</f>
        <v/>
      </c>
      <c r="F269" s="12">
        <f>IF(B269="","",IFERROR(IF(INDEX(Kunden!$J$7:$J$506,MATCH(B269,Kunden!$T$7:$T$506,0))="","",INDEX(Kunden!$J$7:$J$506,MATCH(B269,Kunden!$T$7:$T$506,0))),""))</f>
        <v/>
      </c>
      <c r="G269" s="12">
        <f>IF(B269="","",IFERROR(IF(INDEX(Kunden!$N$7:$N$506,MATCH(B269,Kunden!$T$7:$T$506,0))="","",INDEX(Kunden!$N$7:$N$506,MATCH(B269,Kunden!$T$7:$T$506,0))),""))</f>
        <v/>
      </c>
      <c r="H269" s="12">
        <f>IF(B269="","",IF(ISNA(MATCH(B269,Kunden!$T$7:$T$506,0)),"nicht in der Kundenliste",IF(A269="","Datum fehlt","")))</f>
        <v/>
      </c>
    </row>
    <row r="270">
      <c r="A270" s="11" t="n"/>
      <c r="B270" s="9" t="n"/>
      <c r="C270" s="9" t="n"/>
      <c r="D270" s="9" t="n"/>
      <c r="E270" s="13">
        <f>IF(B270="","",IFERROR(IF(INDEX(Kunden!$A$7:$A$506,MATCH(B270,Kunden!$T$7:$T$506,0))="","",INDEX(Kunden!$A$7:$A$506,MATCH(B270,Kunden!$T$7:$T$506,0))),""))</f>
        <v/>
      </c>
      <c r="F270" s="12">
        <f>IF(B270="","",IFERROR(IF(INDEX(Kunden!$J$7:$J$506,MATCH(B270,Kunden!$T$7:$T$506,0))="","",INDEX(Kunden!$J$7:$J$506,MATCH(B270,Kunden!$T$7:$T$506,0))),""))</f>
        <v/>
      </c>
      <c r="G270" s="12">
        <f>IF(B270="","",IFERROR(IF(INDEX(Kunden!$N$7:$N$506,MATCH(B270,Kunden!$T$7:$T$506,0))="","",INDEX(Kunden!$N$7:$N$506,MATCH(B270,Kunden!$T$7:$T$506,0))),""))</f>
        <v/>
      </c>
      <c r="H270" s="12">
        <f>IF(B270="","",IF(ISNA(MATCH(B270,Kunden!$T$7:$T$506,0)),"nicht in der Kundenliste",IF(A270="","Datum fehlt","")))</f>
        <v/>
      </c>
    </row>
    <row r="271">
      <c r="A271" s="11" t="n"/>
      <c r="B271" s="9" t="n"/>
      <c r="C271" s="9" t="n"/>
      <c r="D271" s="9" t="n"/>
      <c r="E271" s="13">
        <f>IF(B271="","",IFERROR(IF(INDEX(Kunden!$A$7:$A$506,MATCH(B271,Kunden!$T$7:$T$506,0))="","",INDEX(Kunden!$A$7:$A$506,MATCH(B271,Kunden!$T$7:$T$506,0))),""))</f>
        <v/>
      </c>
      <c r="F271" s="12">
        <f>IF(B271="","",IFERROR(IF(INDEX(Kunden!$J$7:$J$506,MATCH(B271,Kunden!$T$7:$T$506,0))="","",INDEX(Kunden!$J$7:$J$506,MATCH(B271,Kunden!$T$7:$T$506,0))),""))</f>
        <v/>
      </c>
      <c r="G271" s="12">
        <f>IF(B271="","",IFERROR(IF(INDEX(Kunden!$N$7:$N$506,MATCH(B271,Kunden!$T$7:$T$506,0))="","",INDEX(Kunden!$N$7:$N$506,MATCH(B271,Kunden!$T$7:$T$506,0))),""))</f>
        <v/>
      </c>
      <c r="H271" s="12">
        <f>IF(B271="","",IF(ISNA(MATCH(B271,Kunden!$T$7:$T$506,0)),"nicht in der Kundenliste",IF(A271="","Datum fehlt","")))</f>
        <v/>
      </c>
    </row>
    <row r="272">
      <c r="A272" s="11" t="n"/>
      <c r="B272" s="9" t="n"/>
      <c r="C272" s="9" t="n"/>
      <c r="D272" s="9" t="n"/>
      <c r="E272" s="13">
        <f>IF(B272="","",IFERROR(IF(INDEX(Kunden!$A$7:$A$506,MATCH(B272,Kunden!$T$7:$T$506,0))="","",INDEX(Kunden!$A$7:$A$506,MATCH(B272,Kunden!$T$7:$T$506,0))),""))</f>
        <v/>
      </c>
      <c r="F272" s="12">
        <f>IF(B272="","",IFERROR(IF(INDEX(Kunden!$J$7:$J$506,MATCH(B272,Kunden!$T$7:$T$506,0))="","",INDEX(Kunden!$J$7:$J$506,MATCH(B272,Kunden!$T$7:$T$506,0))),""))</f>
        <v/>
      </c>
      <c r="G272" s="12">
        <f>IF(B272="","",IFERROR(IF(INDEX(Kunden!$N$7:$N$506,MATCH(B272,Kunden!$T$7:$T$506,0))="","",INDEX(Kunden!$N$7:$N$506,MATCH(B272,Kunden!$T$7:$T$506,0))),""))</f>
        <v/>
      </c>
      <c r="H272" s="12">
        <f>IF(B272="","",IF(ISNA(MATCH(B272,Kunden!$T$7:$T$506,0)),"nicht in der Kundenliste",IF(A272="","Datum fehlt","")))</f>
        <v/>
      </c>
    </row>
    <row r="273">
      <c r="A273" s="11" t="n"/>
      <c r="B273" s="9" t="n"/>
      <c r="C273" s="9" t="n"/>
      <c r="D273" s="9" t="n"/>
      <c r="E273" s="13">
        <f>IF(B273="","",IFERROR(IF(INDEX(Kunden!$A$7:$A$506,MATCH(B273,Kunden!$T$7:$T$506,0))="","",INDEX(Kunden!$A$7:$A$506,MATCH(B273,Kunden!$T$7:$T$506,0))),""))</f>
        <v/>
      </c>
      <c r="F273" s="12">
        <f>IF(B273="","",IFERROR(IF(INDEX(Kunden!$J$7:$J$506,MATCH(B273,Kunden!$T$7:$T$506,0))="","",INDEX(Kunden!$J$7:$J$506,MATCH(B273,Kunden!$T$7:$T$506,0))),""))</f>
        <v/>
      </c>
      <c r="G273" s="12">
        <f>IF(B273="","",IFERROR(IF(INDEX(Kunden!$N$7:$N$506,MATCH(B273,Kunden!$T$7:$T$506,0))="","",INDEX(Kunden!$N$7:$N$506,MATCH(B273,Kunden!$T$7:$T$506,0))),""))</f>
        <v/>
      </c>
      <c r="H273" s="12">
        <f>IF(B273="","",IF(ISNA(MATCH(B273,Kunden!$T$7:$T$506,0)),"nicht in der Kundenliste",IF(A273="","Datum fehlt","")))</f>
        <v/>
      </c>
    </row>
    <row r="274">
      <c r="A274" s="11" t="n"/>
      <c r="B274" s="9" t="n"/>
      <c r="C274" s="9" t="n"/>
      <c r="D274" s="9" t="n"/>
      <c r="E274" s="13">
        <f>IF(B274="","",IFERROR(IF(INDEX(Kunden!$A$7:$A$506,MATCH(B274,Kunden!$T$7:$T$506,0))="","",INDEX(Kunden!$A$7:$A$506,MATCH(B274,Kunden!$T$7:$T$506,0))),""))</f>
        <v/>
      </c>
      <c r="F274" s="12">
        <f>IF(B274="","",IFERROR(IF(INDEX(Kunden!$J$7:$J$506,MATCH(B274,Kunden!$T$7:$T$506,0))="","",INDEX(Kunden!$J$7:$J$506,MATCH(B274,Kunden!$T$7:$T$506,0))),""))</f>
        <v/>
      </c>
      <c r="G274" s="12">
        <f>IF(B274="","",IFERROR(IF(INDEX(Kunden!$N$7:$N$506,MATCH(B274,Kunden!$T$7:$T$506,0))="","",INDEX(Kunden!$N$7:$N$506,MATCH(B274,Kunden!$T$7:$T$506,0))),""))</f>
        <v/>
      </c>
      <c r="H274" s="12">
        <f>IF(B274="","",IF(ISNA(MATCH(B274,Kunden!$T$7:$T$506,0)),"nicht in der Kundenliste",IF(A274="","Datum fehlt","")))</f>
        <v/>
      </c>
    </row>
    <row r="275">
      <c r="A275" s="11" t="n"/>
      <c r="B275" s="9" t="n"/>
      <c r="C275" s="9" t="n"/>
      <c r="D275" s="9" t="n"/>
      <c r="E275" s="13">
        <f>IF(B275="","",IFERROR(IF(INDEX(Kunden!$A$7:$A$506,MATCH(B275,Kunden!$T$7:$T$506,0))="","",INDEX(Kunden!$A$7:$A$506,MATCH(B275,Kunden!$T$7:$T$506,0))),""))</f>
        <v/>
      </c>
      <c r="F275" s="12">
        <f>IF(B275="","",IFERROR(IF(INDEX(Kunden!$J$7:$J$506,MATCH(B275,Kunden!$T$7:$T$506,0))="","",INDEX(Kunden!$J$7:$J$506,MATCH(B275,Kunden!$T$7:$T$506,0))),""))</f>
        <v/>
      </c>
      <c r="G275" s="12">
        <f>IF(B275="","",IFERROR(IF(INDEX(Kunden!$N$7:$N$506,MATCH(B275,Kunden!$T$7:$T$506,0))="","",INDEX(Kunden!$N$7:$N$506,MATCH(B275,Kunden!$T$7:$T$506,0))),""))</f>
        <v/>
      </c>
      <c r="H275" s="12">
        <f>IF(B275="","",IF(ISNA(MATCH(B275,Kunden!$T$7:$T$506,0)),"nicht in der Kundenliste",IF(A275="","Datum fehlt","")))</f>
        <v/>
      </c>
    </row>
    <row r="276">
      <c r="A276" s="11" t="n"/>
      <c r="B276" s="9" t="n"/>
      <c r="C276" s="9" t="n"/>
      <c r="D276" s="9" t="n"/>
      <c r="E276" s="13">
        <f>IF(B276="","",IFERROR(IF(INDEX(Kunden!$A$7:$A$506,MATCH(B276,Kunden!$T$7:$T$506,0))="","",INDEX(Kunden!$A$7:$A$506,MATCH(B276,Kunden!$T$7:$T$506,0))),""))</f>
        <v/>
      </c>
      <c r="F276" s="12">
        <f>IF(B276="","",IFERROR(IF(INDEX(Kunden!$J$7:$J$506,MATCH(B276,Kunden!$T$7:$T$506,0))="","",INDEX(Kunden!$J$7:$J$506,MATCH(B276,Kunden!$T$7:$T$506,0))),""))</f>
        <v/>
      </c>
      <c r="G276" s="12">
        <f>IF(B276="","",IFERROR(IF(INDEX(Kunden!$N$7:$N$506,MATCH(B276,Kunden!$T$7:$T$506,0))="","",INDEX(Kunden!$N$7:$N$506,MATCH(B276,Kunden!$T$7:$T$506,0))),""))</f>
        <v/>
      </c>
      <c r="H276" s="12">
        <f>IF(B276="","",IF(ISNA(MATCH(B276,Kunden!$T$7:$T$506,0)),"nicht in der Kundenliste",IF(A276="","Datum fehlt","")))</f>
        <v/>
      </c>
    </row>
    <row r="277">
      <c r="A277" s="11" t="n"/>
      <c r="B277" s="9" t="n"/>
      <c r="C277" s="9" t="n"/>
      <c r="D277" s="9" t="n"/>
      <c r="E277" s="13">
        <f>IF(B277="","",IFERROR(IF(INDEX(Kunden!$A$7:$A$506,MATCH(B277,Kunden!$T$7:$T$506,0))="","",INDEX(Kunden!$A$7:$A$506,MATCH(B277,Kunden!$T$7:$T$506,0))),""))</f>
        <v/>
      </c>
      <c r="F277" s="12">
        <f>IF(B277="","",IFERROR(IF(INDEX(Kunden!$J$7:$J$506,MATCH(B277,Kunden!$T$7:$T$506,0))="","",INDEX(Kunden!$J$7:$J$506,MATCH(B277,Kunden!$T$7:$T$506,0))),""))</f>
        <v/>
      </c>
      <c r="G277" s="12">
        <f>IF(B277="","",IFERROR(IF(INDEX(Kunden!$N$7:$N$506,MATCH(B277,Kunden!$T$7:$T$506,0))="","",INDEX(Kunden!$N$7:$N$506,MATCH(B277,Kunden!$T$7:$T$506,0))),""))</f>
        <v/>
      </c>
      <c r="H277" s="12">
        <f>IF(B277="","",IF(ISNA(MATCH(B277,Kunden!$T$7:$T$506,0)),"nicht in der Kundenliste",IF(A277="","Datum fehlt","")))</f>
        <v/>
      </c>
    </row>
    <row r="278">
      <c r="A278" s="11" t="n"/>
      <c r="B278" s="9" t="n"/>
      <c r="C278" s="9" t="n"/>
      <c r="D278" s="9" t="n"/>
      <c r="E278" s="13">
        <f>IF(B278="","",IFERROR(IF(INDEX(Kunden!$A$7:$A$506,MATCH(B278,Kunden!$T$7:$T$506,0))="","",INDEX(Kunden!$A$7:$A$506,MATCH(B278,Kunden!$T$7:$T$506,0))),""))</f>
        <v/>
      </c>
      <c r="F278" s="12">
        <f>IF(B278="","",IFERROR(IF(INDEX(Kunden!$J$7:$J$506,MATCH(B278,Kunden!$T$7:$T$506,0))="","",INDEX(Kunden!$J$7:$J$506,MATCH(B278,Kunden!$T$7:$T$506,0))),""))</f>
        <v/>
      </c>
      <c r="G278" s="12">
        <f>IF(B278="","",IFERROR(IF(INDEX(Kunden!$N$7:$N$506,MATCH(B278,Kunden!$T$7:$T$506,0))="","",INDEX(Kunden!$N$7:$N$506,MATCH(B278,Kunden!$T$7:$T$506,0))),""))</f>
        <v/>
      </c>
      <c r="H278" s="12">
        <f>IF(B278="","",IF(ISNA(MATCH(B278,Kunden!$T$7:$T$506,0)),"nicht in der Kundenliste",IF(A278="","Datum fehlt","")))</f>
        <v/>
      </c>
    </row>
    <row r="279">
      <c r="A279" s="11" t="n"/>
      <c r="B279" s="9" t="n"/>
      <c r="C279" s="9" t="n"/>
      <c r="D279" s="9" t="n"/>
      <c r="E279" s="13">
        <f>IF(B279="","",IFERROR(IF(INDEX(Kunden!$A$7:$A$506,MATCH(B279,Kunden!$T$7:$T$506,0))="","",INDEX(Kunden!$A$7:$A$506,MATCH(B279,Kunden!$T$7:$T$506,0))),""))</f>
        <v/>
      </c>
      <c r="F279" s="12">
        <f>IF(B279="","",IFERROR(IF(INDEX(Kunden!$J$7:$J$506,MATCH(B279,Kunden!$T$7:$T$506,0))="","",INDEX(Kunden!$J$7:$J$506,MATCH(B279,Kunden!$T$7:$T$506,0))),""))</f>
        <v/>
      </c>
      <c r="G279" s="12">
        <f>IF(B279="","",IFERROR(IF(INDEX(Kunden!$N$7:$N$506,MATCH(B279,Kunden!$T$7:$T$506,0))="","",INDEX(Kunden!$N$7:$N$506,MATCH(B279,Kunden!$T$7:$T$506,0))),""))</f>
        <v/>
      </c>
      <c r="H279" s="12">
        <f>IF(B279="","",IF(ISNA(MATCH(B279,Kunden!$T$7:$T$506,0)),"nicht in der Kundenliste",IF(A279="","Datum fehlt","")))</f>
        <v/>
      </c>
    </row>
    <row r="280">
      <c r="A280" s="11" t="n"/>
      <c r="B280" s="9" t="n"/>
      <c r="C280" s="9" t="n"/>
      <c r="D280" s="9" t="n"/>
      <c r="E280" s="13">
        <f>IF(B280="","",IFERROR(IF(INDEX(Kunden!$A$7:$A$506,MATCH(B280,Kunden!$T$7:$T$506,0))="","",INDEX(Kunden!$A$7:$A$506,MATCH(B280,Kunden!$T$7:$T$506,0))),""))</f>
        <v/>
      </c>
      <c r="F280" s="12">
        <f>IF(B280="","",IFERROR(IF(INDEX(Kunden!$J$7:$J$506,MATCH(B280,Kunden!$T$7:$T$506,0))="","",INDEX(Kunden!$J$7:$J$506,MATCH(B280,Kunden!$T$7:$T$506,0))),""))</f>
        <v/>
      </c>
      <c r="G280" s="12">
        <f>IF(B280="","",IFERROR(IF(INDEX(Kunden!$N$7:$N$506,MATCH(B280,Kunden!$T$7:$T$506,0))="","",INDEX(Kunden!$N$7:$N$506,MATCH(B280,Kunden!$T$7:$T$506,0))),""))</f>
        <v/>
      </c>
      <c r="H280" s="12">
        <f>IF(B280="","",IF(ISNA(MATCH(B280,Kunden!$T$7:$T$506,0)),"nicht in der Kundenliste",IF(A280="","Datum fehlt","")))</f>
        <v/>
      </c>
    </row>
    <row r="281">
      <c r="A281" s="11" t="n"/>
      <c r="B281" s="9" t="n"/>
      <c r="C281" s="9" t="n"/>
      <c r="D281" s="9" t="n"/>
      <c r="E281" s="13">
        <f>IF(B281="","",IFERROR(IF(INDEX(Kunden!$A$7:$A$506,MATCH(B281,Kunden!$T$7:$T$506,0))="","",INDEX(Kunden!$A$7:$A$506,MATCH(B281,Kunden!$T$7:$T$506,0))),""))</f>
        <v/>
      </c>
      <c r="F281" s="12">
        <f>IF(B281="","",IFERROR(IF(INDEX(Kunden!$J$7:$J$506,MATCH(B281,Kunden!$T$7:$T$506,0))="","",INDEX(Kunden!$J$7:$J$506,MATCH(B281,Kunden!$T$7:$T$506,0))),""))</f>
        <v/>
      </c>
      <c r="G281" s="12">
        <f>IF(B281="","",IFERROR(IF(INDEX(Kunden!$N$7:$N$506,MATCH(B281,Kunden!$T$7:$T$506,0))="","",INDEX(Kunden!$N$7:$N$506,MATCH(B281,Kunden!$T$7:$T$506,0))),""))</f>
        <v/>
      </c>
      <c r="H281" s="12">
        <f>IF(B281="","",IF(ISNA(MATCH(B281,Kunden!$T$7:$T$506,0)),"nicht in der Kundenliste",IF(A281="","Datum fehlt","")))</f>
        <v/>
      </c>
    </row>
    <row r="282">
      <c r="A282" s="11" t="n"/>
      <c r="B282" s="9" t="n"/>
      <c r="C282" s="9" t="n"/>
      <c r="D282" s="9" t="n"/>
      <c r="E282" s="13">
        <f>IF(B282="","",IFERROR(IF(INDEX(Kunden!$A$7:$A$506,MATCH(B282,Kunden!$T$7:$T$506,0))="","",INDEX(Kunden!$A$7:$A$506,MATCH(B282,Kunden!$T$7:$T$506,0))),""))</f>
        <v/>
      </c>
      <c r="F282" s="12">
        <f>IF(B282="","",IFERROR(IF(INDEX(Kunden!$J$7:$J$506,MATCH(B282,Kunden!$T$7:$T$506,0))="","",INDEX(Kunden!$J$7:$J$506,MATCH(B282,Kunden!$T$7:$T$506,0))),""))</f>
        <v/>
      </c>
      <c r="G282" s="12">
        <f>IF(B282="","",IFERROR(IF(INDEX(Kunden!$N$7:$N$506,MATCH(B282,Kunden!$T$7:$T$506,0))="","",INDEX(Kunden!$N$7:$N$506,MATCH(B282,Kunden!$T$7:$T$506,0))),""))</f>
        <v/>
      </c>
      <c r="H282" s="12">
        <f>IF(B282="","",IF(ISNA(MATCH(B282,Kunden!$T$7:$T$506,0)),"nicht in der Kundenliste",IF(A282="","Datum fehlt","")))</f>
        <v/>
      </c>
    </row>
    <row r="283">
      <c r="A283" s="11" t="n"/>
      <c r="B283" s="9" t="n"/>
      <c r="C283" s="9" t="n"/>
      <c r="D283" s="9" t="n"/>
      <c r="E283" s="13">
        <f>IF(B283="","",IFERROR(IF(INDEX(Kunden!$A$7:$A$506,MATCH(B283,Kunden!$T$7:$T$506,0))="","",INDEX(Kunden!$A$7:$A$506,MATCH(B283,Kunden!$T$7:$T$506,0))),""))</f>
        <v/>
      </c>
      <c r="F283" s="12">
        <f>IF(B283="","",IFERROR(IF(INDEX(Kunden!$J$7:$J$506,MATCH(B283,Kunden!$T$7:$T$506,0))="","",INDEX(Kunden!$J$7:$J$506,MATCH(B283,Kunden!$T$7:$T$506,0))),""))</f>
        <v/>
      </c>
      <c r="G283" s="12">
        <f>IF(B283="","",IFERROR(IF(INDEX(Kunden!$N$7:$N$506,MATCH(B283,Kunden!$T$7:$T$506,0))="","",INDEX(Kunden!$N$7:$N$506,MATCH(B283,Kunden!$T$7:$T$506,0))),""))</f>
        <v/>
      </c>
      <c r="H283" s="12">
        <f>IF(B283="","",IF(ISNA(MATCH(B283,Kunden!$T$7:$T$506,0)),"nicht in der Kundenliste",IF(A283="","Datum fehlt","")))</f>
        <v/>
      </c>
    </row>
    <row r="284">
      <c r="A284" s="11" t="n"/>
      <c r="B284" s="9" t="n"/>
      <c r="C284" s="9" t="n"/>
      <c r="D284" s="9" t="n"/>
      <c r="E284" s="13">
        <f>IF(B284="","",IFERROR(IF(INDEX(Kunden!$A$7:$A$506,MATCH(B284,Kunden!$T$7:$T$506,0))="","",INDEX(Kunden!$A$7:$A$506,MATCH(B284,Kunden!$T$7:$T$506,0))),""))</f>
        <v/>
      </c>
      <c r="F284" s="12">
        <f>IF(B284="","",IFERROR(IF(INDEX(Kunden!$J$7:$J$506,MATCH(B284,Kunden!$T$7:$T$506,0))="","",INDEX(Kunden!$J$7:$J$506,MATCH(B284,Kunden!$T$7:$T$506,0))),""))</f>
        <v/>
      </c>
      <c r="G284" s="12">
        <f>IF(B284="","",IFERROR(IF(INDEX(Kunden!$N$7:$N$506,MATCH(B284,Kunden!$T$7:$T$506,0))="","",INDEX(Kunden!$N$7:$N$506,MATCH(B284,Kunden!$T$7:$T$506,0))),""))</f>
        <v/>
      </c>
      <c r="H284" s="12">
        <f>IF(B284="","",IF(ISNA(MATCH(B284,Kunden!$T$7:$T$506,0)),"nicht in der Kundenliste",IF(A284="","Datum fehlt","")))</f>
        <v/>
      </c>
    </row>
    <row r="285">
      <c r="A285" s="11" t="n"/>
      <c r="B285" s="9" t="n"/>
      <c r="C285" s="9" t="n"/>
      <c r="D285" s="9" t="n"/>
      <c r="E285" s="13">
        <f>IF(B285="","",IFERROR(IF(INDEX(Kunden!$A$7:$A$506,MATCH(B285,Kunden!$T$7:$T$506,0))="","",INDEX(Kunden!$A$7:$A$506,MATCH(B285,Kunden!$T$7:$T$506,0))),""))</f>
        <v/>
      </c>
      <c r="F285" s="12">
        <f>IF(B285="","",IFERROR(IF(INDEX(Kunden!$J$7:$J$506,MATCH(B285,Kunden!$T$7:$T$506,0))="","",INDEX(Kunden!$J$7:$J$506,MATCH(B285,Kunden!$T$7:$T$506,0))),""))</f>
        <v/>
      </c>
      <c r="G285" s="12">
        <f>IF(B285="","",IFERROR(IF(INDEX(Kunden!$N$7:$N$506,MATCH(B285,Kunden!$T$7:$T$506,0))="","",INDEX(Kunden!$N$7:$N$506,MATCH(B285,Kunden!$T$7:$T$506,0))),""))</f>
        <v/>
      </c>
      <c r="H285" s="12">
        <f>IF(B285="","",IF(ISNA(MATCH(B285,Kunden!$T$7:$T$506,0)),"nicht in der Kundenliste",IF(A285="","Datum fehlt","")))</f>
        <v/>
      </c>
    </row>
    <row r="286">
      <c r="A286" s="11" t="n"/>
      <c r="B286" s="9" t="n"/>
      <c r="C286" s="9" t="n"/>
      <c r="D286" s="9" t="n"/>
      <c r="E286" s="13">
        <f>IF(B286="","",IFERROR(IF(INDEX(Kunden!$A$7:$A$506,MATCH(B286,Kunden!$T$7:$T$506,0))="","",INDEX(Kunden!$A$7:$A$506,MATCH(B286,Kunden!$T$7:$T$506,0))),""))</f>
        <v/>
      </c>
      <c r="F286" s="12">
        <f>IF(B286="","",IFERROR(IF(INDEX(Kunden!$J$7:$J$506,MATCH(B286,Kunden!$T$7:$T$506,0))="","",INDEX(Kunden!$J$7:$J$506,MATCH(B286,Kunden!$T$7:$T$506,0))),""))</f>
        <v/>
      </c>
      <c r="G286" s="12">
        <f>IF(B286="","",IFERROR(IF(INDEX(Kunden!$N$7:$N$506,MATCH(B286,Kunden!$T$7:$T$506,0))="","",INDEX(Kunden!$N$7:$N$506,MATCH(B286,Kunden!$T$7:$T$506,0))),""))</f>
        <v/>
      </c>
      <c r="H286" s="12">
        <f>IF(B286="","",IF(ISNA(MATCH(B286,Kunden!$T$7:$T$506,0)),"nicht in der Kundenliste",IF(A286="","Datum fehlt","")))</f>
        <v/>
      </c>
    </row>
    <row r="287">
      <c r="A287" s="11" t="n"/>
      <c r="B287" s="9" t="n"/>
      <c r="C287" s="9" t="n"/>
      <c r="D287" s="9" t="n"/>
      <c r="E287" s="13">
        <f>IF(B287="","",IFERROR(IF(INDEX(Kunden!$A$7:$A$506,MATCH(B287,Kunden!$T$7:$T$506,0))="","",INDEX(Kunden!$A$7:$A$506,MATCH(B287,Kunden!$T$7:$T$506,0))),""))</f>
        <v/>
      </c>
      <c r="F287" s="12">
        <f>IF(B287="","",IFERROR(IF(INDEX(Kunden!$J$7:$J$506,MATCH(B287,Kunden!$T$7:$T$506,0))="","",INDEX(Kunden!$J$7:$J$506,MATCH(B287,Kunden!$T$7:$T$506,0))),""))</f>
        <v/>
      </c>
      <c r="G287" s="12">
        <f>IF(B287="","",IFERROR(IF(INDEX(Kunden!$N$7:$N$506,MATCH(B287,Kunden!$T$7:$T$506,0))="","",INDEX(Kunden!$N$7:$N$506,MATCH(B287,Kunden!$T$7:$T$506,0))),""))</f>
        <v/>
      </c>
      <c r="H287" s="12">
        <f>IF(B287="","",IF(ISNA(MATCH(B287,Kunden!$T$7:$T$506,0)),"nicht in der Kundenliste",IF(A287="","Datum fehlt","")))</f>
        <v/>
      </c>
    </row>
    <row r="288">
      <c r="A288" s="11" t="n"/>
      <c r="B288" s="9" t="n"/>
      <c r="C288" s="9" t="n"/>
      <c r="D288" s="9" t="n"/>
      <c r="E288" s="13">
        <f>IF(B288="","",IFERROR(IF(INDEX(Kunden!$A$7:$A$506,MATCH(B288,Kunden!$T$7:$T$506,0))="","",INDEX(Kunden!$A$7:$A$506,MATCH(B288,Kunden!$T$7:$T$506,0))),""))</f>
        <v/>
      </c>
      <c r="F288" s="12">
        <f>IF(B288="","",IFERROR(IF(INDEX(Kunden!$J$7:$J$506,MATCH(B288,Kunden!$T$7:$T$506,0))="","",INDEX(Kunden!$J$7:$J$506,MATCH(B288,Kunden!$T$7:$T$506,0))),""))</f>
        <v/>
      </c>
      <c r="G288" s="12">
        <f>IF(B288="","",IFERROR(IF(INDEX(Kunden!$N$7:$N$506,MATCH(B288,Kunden!$T$7:$T$506,0))="","",INDEX(Kunden!$N$7:$N$506,MATCH(B288,Kunden!$T$7:$T$506,0))),""))</f>
        <v/>
      </c>
      <c r="H288" s="12">
        <f>IF(B288="","",IF(ISNA(MATCH(B288,Kunden!$T$7:$T$506,0)),"nicht in der Kundenliste",IF(A288="","Datum fehlt","")))</f>
        <v/>
      </c>
    </row>
    <row r="289">
      <c r="A289" s="11" t="n"/>
      <c r="B289" s="9" t="n"/>
      <c r="C289" s="9" t="n"/>
      <c r="D289" s="9" t="n"/>
      <c r="E289" s="13">
        <f>IF(B289="","",IFERROR(IF(INDEX(Kunden!$A$7:$A$506,MATCH(B289,Kunden!$T$7:$T$506,0))="","",INDEX(Kunden!$A$7:$A$506,MATCH(B289,Kunden!$T$7:$T$506,0))),""))</f>
        <v/>
      </c>
      <c r="F289" s="12">
        <f>IF(B289="","",IFERROR(IF(INDEX(Kunden!$J$7:$J$506,MATCH(B289,Kunden!$T$7:$T$506,0))="","",INDEX(Kunden!$J$7:$J$506,MATCH(B289,Kunden!$T$7:$T$506,0))),""))</f>
        <v/>
      </c>
      <c r="G289" s="12">
        <f>IF(B289="","",IFERROR(IF(INDEX(Kunden!$N$7:$N$506,MATCH(B289,Kunden!$T$7:$T$506,0))="","",INDEX(Kunden!$N$7:$N$506,MATCH(B289,Kunden!$T$7:$T$506,0))),""))</f>
        <v/>
      </c>
      <c r="H289" s="12">
        <f>IF(B289="","",IF(ISNA(MATCH(B289,Kunden!$T$7:$T$506,0)),"nicht in der Kundenliste",IF(A289="","Datum fehlt","")))</f>
        <v/>
      </c>
    </row>
    <row r="290">
      <c r="A290" s="11" t="n"/>
      <c r="B290" s="9" t="n"/>
      <c r="C290" s="9" t="n"/>
      <c r="D290" s="9" t="n"/>
      <c r="E290" s="13">
        <f>IF(B290="","",IFERROR(IF(INDEX(Kunden!$A$7:$A$506,MATCH(B290,Kunden!$T$7:$T$506,0))="","",INDEX(Kunden!$A$7:$A$506,MATCH(B290,Kunden!$T$7:$T$506,0))),""))</f>
        <v/>
      </c>
      <c r="F290" s="12">
        <f>IF(B290="","",IFERROR(IF(INDEX(Kunden!$J$7:$J$506,MATCH(B290,Kunden!$T$7:$T$506,0))="","",INDEX(Kunden!$J$7:$J$506,MATCH(B290,Kunden!$T$7:$T$506,0))),""))</f>
        <v/>
      </c>
      <c r="G290" s="12">
        <f>IF(B290="","",IFERROR(IF(INDEX(Kunden!$N$7:$N$506,MATCH(B290,Kunden!$T$7:$T$506,0))="","",INDEX(Kunden!$N$7:$N$506,MATCH(B290,Kunden!$T$7:$T$506,0))),""))</f>
        <v/>
      </c>
      <c r="H290" s="12">
        <f>IF(B290="","",IF(ISNA(MATCH(B290,Kunden!$T$7:$T$506,0)),"nicht in der Kundenliste",IF(A290="","Datum fehlt","")))</f>
        <v/>
      </c>
    </row>
    <row r="291">
      <c r="A291" s="11" t="n"/>
      <c r="B291" s="9" t="n"/>
      <c r="C291" s="9" t="n"/>
      <c r="D291" s="9" t="n"/>
      <c r="E291" s="13">
        <f>IF(B291="","",IFERROR(IF(INDEX(Kunden!$A$7:$A$506,MATCH(B291,Kunden!$T$7:$T$506,0))="","",INDEX(Kunden!$A$7:$A$506,MATCH(B291,Kunden!$T$7:$T$506,0))),""))</f>
        <v/>
      </c>
      <c r="F291" s="12">
        <f>IF(B291="","",IFERROR(IF(INDEX(Kunden!$J$7:$J$506,MATCH(B291,Kunden!$T$7:$T$506,0))="","",INDEX(Kunden!$J$7:$J$506,MATCH(B291,Kunden!$T$7:$T$506,0))),""))</f>
        <v/>
      </c>
      <c r="G291" s="12">
        <f>IF(B291="","",IFERROR(IF(INDEX(Kunden!$N$7:$N$506,MATCH(B291,Kunden!$T$7:$T$506,0))="","",INDEX(Kunden!$N$7:$N$506,MATCH(B291,Kunden!$T$7:$T$506,0))),""))</f>
        <v/>
      </c>
      <c r="H291" s="12">
        <f>IF(B291="","",IF(ISNA(MATCH(B291,Kunden!$T$7:$T$506,0)),"nicht in der Kundenliste",IF(A291="","Datum fehlt","")))</f>
        <v/>
      </c>
    </row>
    <row r="292">
      <c r="A292" s="11" t="n"/>
      <c r="B292" s="9" t="n"/>
      <c r="C292" s="9" t="n"/>
      <c r="D292" s="9" t="n"/>
      <c r="E292" s="13">
        <f>IF(B292="","",IFERROR(IF(INDEX(Kunden!$A$7:$A$506,MATCH(B292,Kunden!$T$7:$T$506,0))="","",INDEX(Kunden!$A$7:$A$506,MATCH(B292,Kunden!$T$7:$T$506,0))),""))</f>
        <v/>
      </c>
      <c r="F292" s="12">
        <f>IF(B292="","",IFERROR(IF(INDEX(Kunden!$J$7:$J$506,MATCH(B292,Kunden!$T$7:$T$506,0))="","",INDEX(Kunden!$J$7:$J$506,MATCH(B292,Kunden!$T$7:$T$506,0))),""))</f>
        <v/>
      </c>
      <c r="G292" s="12">
        <f>IF(B292="","",IFERROR(IF(INDEX(Kunden!$N$7:$N$506,MATCH(B292,Kunden!$T$7:$T$506,0))="","",INDEX(Kunden!$N$7:$N$506,MATCH(B292,Kunden!$T$7:$T$506,0))),""))</f>
        <v/>
      </c>
      <c r="H292" s="12">
        <f>IF(B292="","",IF(ISNA(MATCH(B292,Kunden!$T$7:$T$506,0)),"nicht in der Kundenliste",IF(A292="","Datum fehlt","")))</f>
        <v/>
      </c>
    </row>
    <row r="293">
      <c r="A293" s="11" t="n"/>
      <c r="B293" s="9" t="n"/>
      <c r="C293" s="9" t="n"/>
      <c r="D293" s="9" t="n"/>
      <c r="E293" s="13">
        <f>IF(B293="","",IFERROR(IF(INDEX(Kunden!$A$7:$A$506,MATCH(B293,Kunden!$T$7:$T$506,0))="","",INDEX(Kunden!$A$7:$A$506,MATCH(B293,Kunden!$T$7:$T$506,0))),""))</f>
        <v/>
      </c>
      <c r="F293" s="12">
        <f>IF(B293="","",IFERROR(IF(INDEX(Kunden!$J$7:$J$506,MATCH(B293,Kunden!$T$7:$T$506,0))="","",INDEX(Kunden!$J$7:$J$506,MATCH(B293,Kunden!$T$7:$T$506,0))),""))</f>
        <v/>
      </c>
      <c r="G293" s="12">
        <f>IF(B293="","",IFERROR(IF(INDEX(Kunden!$N$7:$N$506,MATCH(B293,Kunden!$T$7:$T$506,0))="","",INDEX(Kunden!$N$7:$N$506,MATCH(B293,Kunden!$T$7:$T$506,0))),""))</f>
        <v/>
      </c>
      <c r="H293" s="12">
        <f>IF(B293="","",IF(ISNA(MATCH(B293,Kunden!$T$7:$T$506,0)),"nicht in der Kundenliste",IF(A293="","Datum fehlt","")))</f>
        <v/>
      </c>
    </row>
    <row r="294">
      <c r="A294" s="11" t="n"/>
      <c r="B294" s="9" t="n"/>
      <c r="C294" s="9" t="n"/>
      <c r="D294" s="9" t="n"/>
      <c r="E294" s="13">
        <f>IF(B294="","",IFERROR(IF(INDEX(Kunden!$A$7:$A$506,MATCH(B294,Kunden!$T$7:$T$506,0))="","",INDEX(Kunden!$A$7:$A$506,MATCH(B294,Kunden!$T$7:$T$506,0))),""))</f>
        <v/>
      </c>
      <c r="F294" s="12">
        <f>IF(B294="","",IFERROR(IF(INDEX(Kunden!$J$7:$J$506,MATCH(B294,Kunden!$T$7:$T$506,0))="","",INDEX(Kunden!$J$7:$J$506,MATCH(B294,Kunden!$T$7:$T$506,0))),""))</f>
        <v/>
      </c>
      <c r="G294" s="12">
        <f>IF(B294="","",IFERROR(IF(INDEX(Kunden!$N$7:$N$506,MATCH(B294,Kunden!$T$7:$T$506,0))="","",INDEX(Kunden!$N$7:$N$506,MATCH(B294,Kunden!$T$7:$T$506,0))),""))</f>
        <v/>
      </c>
      <c r="H294" s="12">
        <f>IF(B294="","",IF(ISNA(MATCH(B294,Kunden!$T$7:$T$506,0)),"nicht in der Kundenliste",IF(A294="","Datum fehlt","")))</f>
        <v/>
      </c>
    </row>
    <row r="295">
      <c r="A295" s="11" t="n"/>
      <c r="B295" s="9" t="n"/>
      <c r="C295" s="9" t="n"/>
      <c r="D295" s="9" t="n"/>
      <c r="E295" s="13">
        <f>IF(B295="","",IFERROR(IF(INDEX(Kunden!$A$7:$A$506,MATCH(B295,Kunden!$T$7:$T$506,0))="","",INDEX(Kunden!$A$7:$A$506,MATCH(B295,Kunden!$T$7:$T$506,0))),""))</f>
        <v/>
      </c>
      <c r="F295" s="12">
        <f>IF(B295="","",IFERROR(IF(INDEX(Kunden!$J$7:$J$506,MATCH(B295,Kunden!$T$7:$T$506,0))="","",INDEX(Kunden!$J$7:$J$506,MATCH(B295,Kunden!$T$7:$T$506,0))),""))</f>
        <v/>
      </c>
      <c r="G295" s="12">
        <f>IF(B295="","",IFERROR(IF(INDEX(Kunden!$N$7:$N$506,MATCH(B295,Kunden!$T$7:$T$506,0))="","",INDEX(Kunden!$N$7:$N$506,MATCH(B295,Kunden!$T$7:$T$506,0))),""))</f>
        <v/>
      </c>
      <c r="H295" s="12">
        <f>IF(B295="","",IF(ISNA(MATCH(B295,Kunden!$T$7:$T$506,0)),"nicht in der Kundenliste",IF(A295="","Datum fehlt","")))</f>
        <v/>
      </c>
    </row>
    <row r="296">
      <c r="A296" s="11" t="n"/>
      <c r="B296" s="9" t="n"/>
      <c r="C296" s="9" t="n"/>
      <c r="D296" s="9" t="n"/>
      <c r="E296" s="13">
        <f>IF(B296="","",IFERROR(IF(INDEX(Kunden!$A$7:$A$506,MATCH(B296,Kunden!$T$7:$T$506,0))="","",INDEX(Kunden!$A$7:$A$506,MATCH(B296,Kunden!$T$7:$T$506,0))),""))</f>
        <v/>
      </c>
      <c r="F296" s="12">
        <f>IF(B296="","",IFERROR(IF(INDEX(Kunden!$J$7:$J$506,MATCH(B296,Kunden!$T$7:$T$506,0))="","",INDEX(Kunden!$J$7:$J$506,MATCH(B296,Kunden!$T$7:$T$506,0))),""))</f>
        <v/>
      </c>
      <c r="G296" s="12">
        <f>IF(B296="","",IFERROR(IF(INDEX(Kunden!$N$7:$N$506,MATCH(B296,Kunden!$T$7:$T$506,0))="","",INDEX(Kunden!$N$7:$N$506,MATCH(B296,Kunden!$T$7:$T$506,0))),""))</f>
        <v/>
      </c>
      <c r="H296" s="12">
        <f>IF(B296="","",IF(ISNA(MATCH(B296,Kunden!$T$7:$T$506,0)),"nicht in der Kundenliste",IF(A296="","Datum fehlt","")))</f>
        <v/>
      </c>
    </row>
    <row r="297">
      <c r="A297" s="11" t="n"/>
      <c r="B297" s="9" t="n"/>
      <c r="C297" s="9" t="n"/>
      <c r="D297" s="9" t="n"/>
      <c r="E297" s="13">
        <f>IF(B297="","",IFERROR(IF(INDEX(Kunden!$A$7:$A$506,MATCH(B297,Kunden!$T$7:$T$506,0))="","",INDEX(Kunden!$A$7:$A$506,MATCH(B297,Kunden!$T$7:$T$506,0))),""))</f>
        <v/>
      </c>
      <c r="F297" s="12">
        <f>IF(B297="","",IFERROR(IF(INDEX(Kunden!$J$7:$J$506,MATCH(B297,Kunden!$T$7:$T$506,0))="","",INDEX(Kunden!$J$7:$J$506,MATCH(B297,Kunden!$T$7:$T$506,0))),""))</f>
        <v/>
      </c>
      <c r="G297" s="12">
        <f>IF(B297="","",IFERROR(IF(INDEX(Kunden!$N$7:$N$506,MATCH(B297,Kunden!$T$7:$T$506,0))="","",INDEX(Kunden!$N$7:$N$506,MATCH(B297,Kunden!$T$7:$T$506,0))),""))</f>
        <v/>
      </c>
      <c r="H297" s="12">
        <f>IF(B297="","",IF(ISNA(MATCH(B297,Kunden!$T$7:$T$506,0)),"nicht in der Kundenliste",IF(A297="","Datum fehlt","")))</f>
        <v/>
      </c>
    </row>
    <row r="298">
      <c r="A298" s="11" t="n"/>
      <c r="B298" s="9" t="n"/>
      <c r="C298" s="9" t="n"/>
      <c r="D298" s="9" t="n"/>
      <c r="E298" s="13">
        <f>IF(B298="","",IFERROR(IF(INDEX(Kunden!$A$7:$A$506,MATCH(B298,Kunden!$T$7:$T$506,0))="","",INDEX(Kunden!$A$7:$A$506,MATCH(B298,Kunden!$T$7:$T$506,0))),""))</f>
        <v/>
      </c>
      <c r="F298" s="12">
        <f>IF(B298="","",IFERROR(IF(INDEX(Kunden!$J$7:$J$506,MATCH(B298,Kunden!$T$7:$T$506,0))="","",INDEX(Kunden!$J$7:$J$506,MATCH(B298,Kunden!$T$7:$T$506,0))),""))</f>
        <v/>
      </c>
      <c r="G298" s="12">
        <f>IF(B298="","",IFERROR(IF(INDEX(Kunden!$N$7:$N$506,MATCH(B298,Kunden!$T$7:$T$506,0))="","",INDEX(Kunden!$N$7:$N$506,MATCH(B298,Kunden!$T$7:$T$506,0))),""))</f>
        <v/>
      </c>
      <c r="H298" s="12">
        <f>IF(B298="","",IF(ISNA(MATCH(B298,Kunden!$T$7:$T$506,0)),"nicht in der Kundenliste",IF(A298="","Datum fehlt","")))</f>
        <v/>
      </c>
    </row>
    <row r="299">
      <c r="A299" s="11" t="n"/>
      <c r="B299" s="9" t="n"/>
      <c r="C299" s="9" t="n"/>
      <c r="D299" s="9" t="n"/>
      <c r="E299" s="13">
        <f>IF(B299="","",IFERROR(IF(INDEX(Kunden!$A$7:$A$506,MATCH(B299,Kunden!$T$7:$T$506,0))="","",INDEX(Kunden!$A$7:$A$506,MATCH(B299,Kunden!$T$7:$T$506,0))),""))</f>
        <v/>
      </c>
      <c r="F299" s="12">
        <f>IF(B299="","",IFERROR(IF(INDEX(Kunden!$J$7:$J$506,MATCH(B299,Kunden!$T$7:$T$506,0))="","",INDEX(Kunden!$J$7:$J$506,MATCH(B299,Kunden!$T$7:$T$506,0))),""))</f>
        <v/>
      </c>
      <c r="G299" s="12">
        <f>IF(B299="","",IFERROR(IF(INDEX(Kunden!$N$7:$N$506,MATCH(B299,Kunden!$T$7:$T$506,0))="","",INDEX(Kunden!$N$7:$N$506,MATCH(B299,Kunden!$T$7:$T$506,0))),""))</f>
        <v/>
      </c>
      <c r="H299" s="12">
        <f>IF(B299="","",IF(ISNA(MATCH(B299,Kunden!$T$7:$T$506,0)),"nicht in der Kundenliste",IF(A299="","Datum fehlt","")))</f>
        <v/>
      </c>
    </row>
    <row r="300">
      <c r="A300" s="11" t="n"/>
      <c r="B300" s="9" t="n"/>
      <c r="C300" s="9" t="n"/>
      <c r="D300" s="9" t="n"/>
      <c r="E300" s="13">
        <f>IF(B300="","",IFERROR(IF(INDEX(Kunden!$A$7:$A$506,MATCH(B300,Kunden!$T$7:$T$506,0))="","",INDEX(Kunden!$A$7:$A$506,MATCH(B300,Kunden!$T$7:$T$506,0))),""))</f>
        <v/>
      </c>
      <c r="F300" s="12">
        <f>IF(B300="","",IFERROR(IF(INDEX(Kunden!$J$7:$J$506,MATCH(B300,Kunden!$T$7:$T$506,0))="","",INDEX(Kunden!$J$7:$J$506,MATCH(B300,Kunden!$T$7:$T$506,0))),""))</f>
        <v/>
      </c>
      <c r="G300" s="12">
        <f>IF(B300="","",IFERROR(IF(INDEX(Kunden!$N$7:$N$506,MATCH(B300,Kunden!$T$7:$T$506,0))="","",INDEX(Kunden!$N$7:$N$506,MATCH(B300,Kunden!$T$7:$T$506,0))),""))</f>
        <v/>
      </c>
      <c r="H300" s="12">
        <f>IF(B300="","",IF(ISNA(MATCH(B300,Kunden!$T$7:$T$506,0)),"nicht in der Kundenliste",IF(A300="","Datum fehlt","")))</f>
        <v/>
      </c>
    </row>
    <row r="301">
      <c r="A301" s="11" t="n"/>
      <c r="B301" s="9" t="n"/>
      <c r="C301" s="9" t="n"/>
      <c r="D301" s="9" t="n"/>
      <c r="E301" s="13">
        <f>IF(B301="","",IFERROR(IF(INDEX(Kunden!$A$7:$A$506,MATCH(B301,Kunden!$T$7:$T$506,0))="","",INDEX(Kunden!$A$7:$A$506,MATCH(B301,Kunden!$T$7:$T$506,0))),""))</f>
        <v/>
      </c>
      <c r="F301" s="12">
        <f>IF(B301="","",IFERROR(IF(INDEX(Kunden!$J$7:$J$506,MATCH(B301,Kunden!$T$7:$T$506,0))="","",INDEX(Kunden!$J$7:$J$506,MATCH(B301,Kunden!$T$7:$T$506,0))),""))</f>
        <v/>
      </c>
      <c r="G301" s="12">
        <f>IF(B301="","",IFERROR(IF(INDEX(Kunden!$N$7:$N$506,MATCH(B301,Kunden!$T$7:$T$506,0))="","",INDEX(Kunden!$N$7:$N$506,MATCH(B301,Kunden!$T$7:$T$506,0))),""))</f>
        <v/>
      </c>
      <c r="H301" s="12">
        <f>IF(B301="","",IF(ISNA(MATCH(B301,Kunden!$T$7:$T$506,0)),"nicht in der Kundenliste",IF(A301="","Datum fehlt","")))</f>
        <v/>
      </c>
    </row>
    <row r="302">
      <c r="A302" s="11" t="n"/>
      <c r="B302" s="9" t="n"/>
      <c r="C302" s="9" t="n"/>
      <c r="D302" s="9" t="n"/>
      <c r="E302" s="13">
        <f>IF(B302="","",IFERROR(IF(INDEX(Kunden!$A$7:$A$506,MATCH(B302,Kunden!$T$7:$T$506,0))="","",INDEX(Kunden!$A$7:$A$506,MATCH(B302,Kunden!$T$7:$T$506,0))),""))</f>
        <v/>
      </c>
      <c r="F302" s="12">
        <f>IF(B302="","",IFERROR(IF(INDEX(Kunden!$J$7:$J$506,MATCH(B302,Kunden!$T$7:$T$506,0))="","",INDEX(Kunden!$J$7:$J$506,MATCH(B302,Kunden!$T$7:$T$506,0))),""))</f>
        <v/>
      </c>
      <c r="G302" s="12">
        <f>IF(B302="","",IFERROR(IF(INDEX(Kunden!$N$7:$N$506,MATCH(B302,Kunden!$T$7:$T$506,0))="","",INDEX(Kunden!$N$7:$N$506,MATCH(B302,Kunden!$T$7:$T$506,0))),""))</f>
        <v/>
      </c>
      <c r="H302" s="12">
        <f>IF(B302="","",IF(ISNA(MATCH(B302,Kunden!$T$7:$T$506,0)),"nicht in der Kundenliste",IF(A302="","Datum fehlt","")))</f>
        <v/>
      </c>
    </row>
    <row r="303">
      <c r="A303" s="11" t="n"/>
      <c r="B303" s="9" t="n"/>
      <c r="C303" s="9" t="n"/>
      <c r="D303" s="9" t="n"/>
      <c r="E303" s="13">
        <f>IF(B303="","",IFERROR(IF(INDEX(Kunden!$A$7:$A$506,MATCH(B303,Kunden!$T$7:$T$506,0))="","",INDEX(Kunden!$A$7:$A$506,MATCH(B303,Kunden!$T$7:$T$506,0))),""))</f>
        <v/>
      </c>
      <c r="F303" s="12">
        <f>IF(B303="","",IFERROR(IF(INDEX(Kunden!$J$7:$J$506,MATCH(B303,Kunden!$T$7:$T$506,0))="","",INDEX(Kunden!$J$7:$J$506,MATCH(B303,Kunden!$T$7:$T$506,0))),""))</f>
        <v/>
      </c>
      <c r="G303" s="12">
        <f>IF(B303="","",IFERROR(IF(INDEX(Kunden!$N$7:$N$506,MATCH(B303,Kunden!$T$7:$T$506,0))="","",INDEX(Kunden!$N$7:$N$506,MATCH(B303,Kunden!$T$7:$T$506,0))),""))</f>
        <v/>
      </c>
      <c r="H303" s="12">
        <f>IF(B303="","",IF(ISNA(MATCH(B303,Kunden!$T$7:$T$506,0)),"nicht in der Kundenliste",IF(A303="","Datum fehlt","")))</f>
        <v/>
      </c>
    </row>
    <row r="304">
      <c r="A304" s="11" t="n"/>
      <c r="B304" s="9" t="n"/>
      <c r="C304" s="9" t="n"/>
      <c r="D304" s="9" t="n"/>
      <c r="E304" s="13">
        <f>IF(B304="","",IFERROR(IF(INDEX(Kunden!$A$7:$A$506,MATCH(B304,Kunden!$T$7:$T$506,0))="","",INDEX(Kunden!$A$7:$A$506,MATCH(B304,Kunden!$T$7:$T$506,0))),""))</f>
        <v/>
      </c>
      <c r="F304" s="12">
        <f>IF(B304="","",IFERROR(IF(INDEX(Kunden!$J$7:$J$506,MATCH(B304,Kunden!$T$7:$T$506,0))="","",INDEX(Kunden!$J$7:$J$506,MATCH(B304,Kunden!$T$7:$T$506,0))),""))</f>
        <v/>
      </c>
      <c r="G304" s="12">
        <f>IF(B304="","",IFERROR(IF(INDEX(Kunden!$N$7:$N$506,MATCH(B304,Kunden!$T$7:$T$506,0))="","",INDEX(Kunden!$N$7:$N$506,MATCH(B304,Kunden!$T$7:$T$506,0))),""))</f>
        <v/>
      </c>
      <c r="H304" s="12">
        <f>IF(B304="","",IF(ISNA(MATCH(B304,Kunden!$T$7:$T$506,0)),"nicht in der Kundenliste",IF(A304="","Datum fehlt","")))</f>
        <v/>
      </c>
    </row>
    <row r="305">
      <c r="A305" s="11" t="n"/>
      <c r="B305" s="9" t="n"/>
      <c r="C305" s="9" t="n"/>
      <c r="D305" s="9" t="n"/>
      <c r="E305" s="13">
        <f>IF(B305="","",IFERROR(IF(INDEX(Kunden!$A$7:$A$506,MATCH(B305,Kunden!$T$7:$T$506,0))="","",INDEX(Kunden!$A$7:$A$506,MATCH(B305,Kunden!$T$7:$T$506,0))),""))</f>
        <v/>
      </c>
      <c r="F305" s="12">
        <f>IF(B305="","",IFERROR(IF(INDEX(Kunden!$J$7:$J$506,MATCH(B305,Kunden!$T$7:$T$506,0))="","",INDEX(Kunden!$J$7:$J$506,MATCH(B305,Kunden!$T$7:$T$506,0))),""))</f>
        <v/>
      </c>
      <c r="G305" s="12">
        <f>IF(B305="","",IFERROR(IF(INDEX(Kunden!$N$7:$N$506,MATCH(B305,Kunden!$T$7:$T$506,0))="","",INDEX(Kunden!$N$7:$N$506,MATCH(B305,Kunden!$T$7:$T$506,0))),""))</f>
        <v/>
      </c>
      <c r="H305" s="12">
        <f>IF(B305="","",IF(ISNA(MATCH(B305,Kunden!$T$7:$T$506,0)),"nicht in der Kundenliste",IF(A305="","Datum fehlt","")))</f>
        <v/>
      </c>
    </row>
    <row r="306">
      <c r="A306" s="11" t="n"/>
      <c r="B306" s="9" t="n"/>
      <c r="C306" s="9" t="n"/>
      <c r="D306" s="9" t="n"/>
      <c r="E306" s="13">
        <f>IF(B306="","",IFERROR(IF(INDEX(Kunden!$A$7:$A$506,MATCH(B306,Kunden!$T$7:$T$506,0))="","",INDEX(Kunden!$A$7:$A$506,MATCH(B306,Kunden!$T$7:$T$506,0))),""))</f>
        <v/>
      </c>
      <c r="F306" s="12">
        <f>IF(B306="","",IFERROR(IF(INDEX(Kunden!$J$7:$J$506,MATCH(B306,Kunden!$T$7:$T$506,0))="","",INDEX(Kunden!$J$7:$J$506,MATCH(B306,Kunden!$T$7:$T$506,0))),""))</f>
        <v/>
      </c>
      <c r="G306" s="12">
        <f>IF(B306="","",IFERROR(IF(INDEX(Kunden!$N$7:$N$506,MATCH(B306,Kunden!$T$7:$T$506,0))="","",INDEX(Kunden!$N$7:$N$506,MATCH(B306,Kunden!$T$7:$T$506,0))),""))</f>
        <v/>
      </c>
      <c r="H306" s="12">
        <f>IF(B306="","",IF(ISNA(MATCH(B306,Kunden!$T$7:$T$506,0)),"nicht in der Kundenliste",IF(A306="","Datum fehlt","")))</f>
        <v/>
      </c>
    </row>
    <row r="307">
      <c r="A307" s="11" t="n"/>
      <c r="B307" s="9" t="n"/>
      <c r="C307" s="9" t="n"/>
      <c r="D307" s="9" t="n"/>
      <c r="E307" s="13">
        <f>IF(B307="","",IFERROR(IF(INDEX(Kunden!$A$7:$A$506,MATCH(B307,Kunden!$T$7:$T$506,0))="","",INDEX(Kunden!$A$7:$A$506,MATCH(B307,Kunden!$T$7:$T$506,0))),""))</f>
        <v/>
      </c>
      <c r="F307" s="12">
        <f>IF(B307="","",IFERROR(IF(INDEX(Kunden!$J$7:$J$506,MATCH(B307,Kunden!$T$7:$T$506,0))="","",INDEX(Kunden!$J$7:$J$506,MATCH(B307,Kunden!$T$7:$T$506,0))),""))</f>
        <v/>
      </c>
      <c r="G307" s="12">
        <f>IF(B307="","",IFERROR(IF(INDEX(Kunden!$N$7:$N$506,MATCH(B307,Kunden!$T$7:$T$506,0))="","",INDEX(Kunden!$N$7:$N$506,MATCH(B307,Kunden!$T$7:$T$506,0))),""))</f>
        <v/>
      </c>
      <c r="H307" s="12">
        <f>IF(B307="","",IF(ISNA(MATCH(B307,Kunden!$T$7:$T$506,0)),"nicht in der Kundenliste",IF(A307="","Datum fehlt","")))</f>
        <v/>
      </c>
    </row>
    <row r="308">
      <c r="A308" s="11" t="n"/>
      <c r="B308" s="9" t="n"/>
      <c r="C308" s="9" t="n"/>
      <c r="D308" s="9" t="n"/>
      <c r="E308" s="13">
        <f>IF(B308="","",IFERROR(IF(INDEX(Kunden!$A$7:$A$506,MATCH(B308,Kunden!$T$7:$T$506,0))="","",INDEX(Kunden!$A$7:$A$506,MATCH(B308,Kunden!$T$7:$T$506,0))),""))</f>
        <v/>
      </c>
      <c r="F308" s="12">
        <f>IF(B308="","",IFERROR(IF(INDEX(Kunden!$J$7:$J$506,MATCH(B308,Kunden!$T$7:$T$506,0))="","",INDEX(Kunden!$J$7:$J$506,MATCH(B308,Kunden!$T$7:$T$506,0))),""))</f>
        <v/>
      </c>
      <c r="G308" s="12">
        <f>IF(B308="","",IFERROR(IF(INDEX(Kunden!$N$7:$N$506,MATCH(B308,Kunden!$T$7:$T$506,0))="","",INDEX(Kunden!$N$7:$N$506,MATCH(B308,Kunden!$T$7:$T$506,0))),""))</f>
        <v/>
      </c>
      <c r="H308" s="12">
        <f>IF(B308="","",IF(ISNA(MATCH(B308,Kunden!$T$7:$T$506,0)),"nicht in der Kundenliste",IF(A308="","Datum fehlt","")))</f>
        <v/>
      </c>
    </row>
    <row r="309">
      <c r="A309" s="11" t="n"/>
      <c r="B309" s="9" t="n"/>
      <c r="C309" s="9" t="n"/>
      <c r="D309" s="9" t="n"/>
      <c r="E309" s="13">
        <f>IF(B309="","",IFERROR(IF(INDEX(Kunden!$A$7:$A$506,MATCH(B309,Kunden!$T$7:$T$506,0))="","",INDEX(Kunden!$A$7:$A$506,MATCH(B309,Kunden!$T$7:$T$506,0))),""))</f>
        <v/>
      </c>
      <c r="F309" s="12">
        <f>IF(B309="","",IFERROR(IF(INDEX(Kunden!$J$7:$J$506,MATCH(B309,Kunden!$T$7:$T$506,0))="","",INDEX(Kunden!$J$7:$J$506,MATCH(B309,Kunden!$T$7:$T$506,0))),""))</f>
        <v/>
      </c>
      <c r="G309" s="12">
        <f>IF(B309="","",IFERROR(IF(INDEX(Kunden!$N$7:$N$506,MATCH(B309,Kunden!$T$7:$T$506,0))="","",INDEX(Kunden!$N$7:$N$506,MATCH(B309,Kunden!$T$7:$T$506,0))),""))</f>
        <v/>
      </c>
      <c r="H309" s="12">
        <f>IF(B309="","",IF(ISNA(MATCH(B309,Kunden!$T$7:$T$506,0)),"nicht in der Kundenliste",IF(A309="","Datum fehlt","")))</f>
        <v/>
      </c>
    </row>
    <row r="310">
      <c r="A310" s="11" t="n"/>
      <c r="B310" s="9" t="n"/>
      <c r="C310" s="9" t="n"/>
      <c r="D310" s="9" t="n"/>
      <c r="E310" s="13">
        <f>IF(B310="","",IFERROR(IF(INDEX(Kunden!$A$7:$A$506,MATCH(B310,Kunden!$T$7:$T$506,0))="","",INDEX(Kunden!$A$7:$A$506,MATCH(B310,Kunden!$T$7:$T$506,0))),""))</f>
        <v/>
      </c>
      <c r="F310" s="12">
        <f>IF(B310="","",IFERROR(IF(INDEX(Kunden!$J$7:$J$506,MATCH(B310,Kunden!$T$7:$T$506,0))="","",INDEX(Kunden!$J$7:$J$506,MATCH(B310,Kunden!$T$7:$T$506,0))),""))</f>
        <v/>
      </c>
      <c r="G310" s="12">
        <f>IF(B310="","",IFERROR(IF(INDEX(Kunden!$N$7:$N$506,MATCH(B310,Kunden!$T$7:$T$506,0))="","",INDEX(Kunden!$N$7:$N$506,MATCH(B310,Kunden!$T$7:$T$506,0))),""))</f>
        <v/>
      </c>
      <c r="H310" s="12">
        <f>IF(B310="","",IF(ISNA(MATCH(B310,Kunden!$T$7:$T$506,0)),"nicht in der Kundenliste",IF(A310="","Datum fehlt","")))</f>
        <v/>
      </c>
    </row>
    <row r="311">
      <c r="A311" s="11" t="n"/>
      <c r="B311" s="9" t="n"/>
      <c r="C311" s="9" t="n"/>
      <c r="D311" s="9" t="n"/>
      <c r="E311" s="13">
        <f>IF(B311="","",IFERROR(IF(INDEX(Kunden!$A$7:$A$506,MATCH(B311,Kunden!$T$7:$T$506,0))="","",INDEX(Kunden!$A$7:$A$506,MATCH(B311,Kunden!$T$7:$T$506,0))),""))</f>
        <v/>
      </c>
      <c r="F311" s="12">
        <f>IF(B311="","",IFERROR(IF(INDEX(Kunden!$J$7:$J$506,MATCH(B311,Kunden!$T$7:$T$506,0))="","",INDEX(Kunden!$J$7:$J$506,MATCH(B311,Kunden!$T$7:$T$506,0))),""))</f>
        <v/>
      </c>
      <c r="G311" s="12">
        <f>IF(B311="","",IFERROR(IF(INDEX(Kunden!$N$7:$N$506,MATCH(B311,Kunden!$T$7:$T$506,0))="","",INDEX(Kunden!$N$7:$N$506,MATCH(B311,Kunden!$T$7:$T$506,0))),""))</f>
        <v/>
      </c>
      <c r="H311" s="12">
        <f>IF(B311="","",IF(ISNA(MATCH(B311,Kunden!$T$7:$T$506,0)),"nicht in der Kundenliste",IF(A311="","Datum fehlt","")))</f>
        <v/>
      </c>
    </row>
    <row r="312">
      <c r="A312" s="11" t="n"/>
      <c r="B312" s="9" t="n"/>
      <c r="C312" s="9" t="n"/>
      <c r="D312" s="9" t="n"/>
      <c r="E312" s="13">
        <f>IF(B312="","",IFERROR(IF(INDEX(Kunden!$A$7:$A$506,MATCH(B312,Kunden!$T$7:$T$506,0))="","",INDEX(Kunden!$A$7:$A$506,MATCH(B312,Kunden!$T$7:$T$506,0))),""))</f>
        <v/>
      </c>
      <c r="F312" s="12">
        <f>IF(B312="","",IFERROR(IF(INDEX(Kunden!$J$7:$J$506,MATCH(B312,Kunden!$T$7:$T$506,0))="","",INDEX(Kunden!$J$7:$J$506,MATCH(B312,Kunden!$T$7:$T$506,0))),""))</f>
        <v/>
      </c>
      <c r="G312" s="12">
        <f>IF(B312="","",IFERROR(IF(INDEX(Kunden!$N$7:$N$506,MATCH(B312,Kunden!$T$7:$T$506,0))="","",INDEX(Kunden!$N$7:$N$506,MATCH(B312,Kunden!$T$7:$T$506,0))),""))</f>
        <v/>
      </c>
      <c r="H312" s="12">
        <f>IF(B312="","",IF(ISNA(MATCH(B312,Kunden!$T$7:$T$506,0)),"nicht in der Kundenliste",IF(A312="","Datum fehlt","")))</f>
        <v/>
      </c>
    </row>
    <row r="313">
      <c r="A313" s="11" t="n"/>
      <c r="B313" s="9" t="n"/>
      <c r="C313" s="9" t="n"/>
      <c r="D313" s="9" t="n"/>
      <c r="E313" s="13">
        <f>IF(B313="","",IFERROR(IF(INDEX(Kunden!$A$7:$A$506,MATCH(B313,Kunden!$T$7:$T$506,0))="","",INDEX(Kunden!$A$7:$A$506,MATCH(B313,Kunden!$T$7:$T$506,0))),""))</f>
        <v/>
      </c>
      <c r="F313" s="12">
        <f>IF(B313="","",IFERROR(IF(INDEX(Kunden!$J$7:$J$506,MATCH(B313,Kunden!$T$7:$T$506,0))="","",INDEX(Kunden!$J$7:$J$506,MATCH(B313,Kunden!$T$7:$T$506,0))),""))</f>
        <v/>
      </c>
      <c r="G313" s="12">
        <f>IF(B313="","",IFERROR(IF(INDEX(Kunden!$N$7:$N$506,MATCH(B313,Kunden!$T$7:$T$506,0))="","",INDEX(Kunden!$N$7:$N$506,MATCH(B313,Kunden!$T$7:$T$506,0))),""))</f>
        <v/>
      </c>
      <c r="H313" s="12">
        <f>IF(B313="","",IF(ISNA(MATCH(B313,Kunden!$T$7:$T$506,0)),"nicht in der Kundenliste",IF(A313="","Datum fehlt","")))</f>
        <v/>
      </c>
    </row>
    <row r="314">
      <c r="A314" s="11" t="n"/>
      <c r="B314" s="9" t="n"/>
      <c r="C314" s="9" t="n"/>
      <c r="D314" s="9" t="n"/>
      <c r="E314" s="13">
        <f>IF(B314="","",IFERROR(IF(INDEX(Kunden!$A$7:$A$506,MATCH(B314,Kunden!$T$7:$T$506,0))="","",INDEX(Kunden!$A$7:$A$506,MATCH(B314,Kunden!$T$7:$T$506,0))),""))</f>
        <v/>
      </c>
      <c r="F314" s="12">
        <f>IF(B314="","",IFERROR(IF(INDEX(Kunden!$J$7:$J$506,MATCH(B314,Kunden!$T$7:$T$506,0))="","",INDEX(Kunden!$J$7:$J$506,MATCH(B314,Kunden!$T$7:$T$506,0))),""))</f>
        <v/>
      </c>
      <c r="G314" s="12">
        <f>IF(B314="","",IFERROR(IF(INDEX(Kunden!$N$7:$N$506,MATCH(B314,Kunden!$T$7:$T$506,0))="","",INDEX(Kunden!$N$7:$N$506,MATCH(B314,Kunden!$T$7:$T$506,0))),""))</f>
        <v/>
      </c>
      <c r="H314" s="12">
        <f>IF(B314="","",IF(ISNA(MATCH(B314,Kunden!$T$7:$T$506,0)),"nicht in der Kundenliste",IF(A314="","Datum fehlt","")))</f>
        <v/>
      </c>
    </row>
    <row r="315">
      <c r="A315" s="11" t="n"/>
      <c r="B315" s="9" t="n"/>
      <c r="C315" s="9" t="n"/>
      <c r="D315" s="9" t="n"/>
      <c r="E315" s="13">
        <f>IF(B315="","",IFERROR(IF(INDEX(Kunden!$A$7:$A$506,MATCH(B315,Kunden!$T$7:$T$506,0))="","",INDEX(Kunden!$A$7:$A$506,MATCH(B315,Kunden!$T$7:$T$506,0))),""))</f>
        <v/>
      </c>
      <c r="F315" s="12">
        <f>IF(B315="","",IFERROR(IF(INDEX(Kunden!$J$7:$J$506,MATCH(B315,Kunden!$T$7:$T$506,0))="","",INDEX(Kunden!$J$7:$J$506,MATCH(B315,Kunden!$T$7:$T$506,0))),""))</f>
        <v/>
      </c>
      <c r="G315" s="12">
        <f>IF(B315="","",IFERROR(IF(INDEX(Kunden!$N$7:$N$506,MATCH(B315,Kunden!$T$7:$T$506,0))="","",INDEX(Kunden!$N$7:$N$506,MATCH(B315,Kunden!$T$7:$T$506,0))),""))</f>
        <v/>
      </c>
      <c r="H315" s="12">
        <f>IF(B315="","",IF(ISNA(MATCH(B315,Kunden!$T$7:$T$506,0)),"nicht in der Kundenliste",IF(A315="","Datum fehlt","")))</f>
        <v/>
      </c>
    </row>
    <row r="316">
      <c r="A316" s="11" t="n"/>
      <c r="B316" s="9" t="n"/>
      <c r="C316" s="9" t="n"/>
      <c r="D316" s="9" t="n"/>
      <c r="E316" s="13">
        <f>IF(B316="","",IFERROR(IF(INDEX(Kunden!$A$7:$A$506,MATCH(B316,Kunden!$T$7:$T$506,0))="","",INDEX(Kunden!$A$7:$A$506,MATCH(B316,Kunden!$T$7:$T$506,0))),""))</f>
        <v/>
      </c>
      <c r="F316" s="12">
        <f>IF(B316="","",IFERROR(IF(INDEX(Kunden!$J$7:$J$506,MATCH(B316,Kunden!$T$7:$T$506,0))="","",INDEX(Kunden!$J$7:$J$506,MATCH(B316,Kunden!$T$7:$T$506,0))),""))</f>
        <v/>
      </c>
      <c r="G316" s="12">
        <f>IF(B316="","",IFERROR(IF(INDEX(Kunden!$N$7:$N$506,MATCH(B316,Kunden!$T$7:$T$506,0))="","",INDEX(Kunden!$N$7:$N$506,MATCH(B316,Kunden!$T$7:$T$506,0))),""))</f>
        <v/>
      </c>
      <c r="H316" s="12">
        <f>IF(B316="","",IF(ISNA(MATCH(B316,Kunden!$T$7:$T$506,0)),"nicht in der Kundenliste",IF(A316="","Datum fehlt","")))</f>
        <v/>
      </c>
    </row>
    <row r="317">
      <c r="A317" s="11" t="n"/>
      <c r="B317" s="9" t="n"/>
      <c r="C317" s="9" t="n"/>
      <c r="D317" s="9" t="n"/>
      <c r="E317" s="13">
        <f>IF(B317="","",IFERROR(IF(INDEX(Kunden!$A$7:$A$506,MATCH(B317,Kunden!$T$7:$T$506,0))="","",INDEX(Kunden!$A$7:$A$506,MATCH(B317,Kunden!$T$7:$T$506,0))),""))</f>
        <v/>
      </c>
      <c r="F317" s="12">
        <f>IF(B317="","",IFERROR(IF(INDEX(Kunden!$J$7:$J$506,MATCH(B317,Kunden!$T$7:$T$506,0))="","",INDEX(Kunden!$J$7:$J$506,MATCH(B317,Kunden!$T$7:$T$506,0))),""))</f>
        <v/>
      </c>
      <c r="G317" s="12">
        <f>IF(B317="","",IFERROR(IF(INDEX(Kunden!$N$7:$N$506,MATCH(B317,Kunden!$T$7:$T$506,0))="","",INDEX(Kunden!$N$7:$N$506,MATCH(B317,Kunden!$T$7:$T$506,0))),""))</f>
        <v/>
      </c>
      <c r="H317" s="12">
        <f>IF(B317="","",IF(ISNA(MATCH(B317,Kunden!$T$7:$T$506,0)),"nicht in der Kundenliste",IF(A317="","Datum fehlt","")))</f>
        <v/>
      </c>
    </row>
    <row r="318">
      <c r="A318" s="11" t="n"/>
      <c r="B318" s="9" t="n"/>
      <c r="C318" s="9" t="n"/>
      <c r="D318" s="9" t="n"/>
      <c r="E318" s="13">
        <f>IF(B318="","",IFERROR(IF(INDEX(Kunden!$A$7:$A$506,MATCH(B318,Kunden!$T$7:$T$506,0))="","",INDEX(Kunden!$A$7:$A$506,MATCH(B318,Kunden!$T$7:$T$506,0))),""))</f>
        <v/>
      </c>
      <c r="F318" s="12">
        <f>IF(B318="","",IFERROR(IF(INDEX(Kunden!$J$7:$J$506,MATCH(B318,Kunden!$T$7:$T$506,0))="","",INDEX(Kunden!$J$7:$J$506,MATCH(B318,Kunden!$T$7:$T$506,0))),""))</f>
        <v/>
      </c>
      <c r="G318" s="12">
        <f>IF(B318="","",IFERROR(IF(INDEX(Kunden!$N$7:$N$506,MATCH(B318,Kunden!$T$7:$T$506,0))="","",INDEX(Kunden!$N$7:$N$506,MATCH(B318,Kunden!$T$7:$T$506,0))),""))</f>
        <v/>
      </c>
      <c r="H318" s="12">
        <f>IF(B318="","",IF(ISNA(MATCH(B318,Kunden!$T$7:$T$506,0)),"nicht in der Kundenliste",IF(A318="","Datum fehlt","")))</f>
        <v/>
      </c>
    </row>
    <row r="319">
      <c r="A319" s="11" t="n"/>
      <c r="B319" s="9" t="n"/>
      <c r="C319" s="9" t="n"/>
      <c r="D319" s="9" t="n"/>
      <c r="E319" s="13">
        <f>IF(B319="","",IFERROR(IF(INDEX(Kunden!$A$7:$A$506,MATCH(B319,Kunden!$T$7:$T$506,0))="","",INDEX(Kunden!$A$7:$A$506,MATCH(B319,Kunden!$T$7:$T$506,0))),""))</f>
        <v/>
      </c>
      <c r="F319" s="12">
        <f>IF(B319="","",IFERROR(IF(INDEX(Kunden!$J$7:$J$506,MATCH(B319,Kunden!$T$7:$T$506,0))="","",INDEX(Kunden!$J$7:$J$506,MATCH(B319,Kunden!$T$7:$T$506,0))),""))</f>
        <v/>
      </c>
      <c r="G319" s="12">
        <f>IF(B319="","",IFERROR(IF(INDEX(Kunden!$N$7:$N$506,MATCH(B319,Kunden!$T$7:$T$506,0))="","",INDEX(Kunden!$N$7:$N$506,MATCH(B319,Kunden!$T$7:$T$506,0))),""))</f>
        <v/>
      </c>
      <c r="H319" s="12">
        <f>IF(B319="","",IF(ISNA(MATCH(B319,Kunden!$T$7:$T$506,0)),"nicht in der Kundenliste",IF(A319="","Datum fehlt","")))</f>
        <v/>
      </c>
    </row>
    <row r="320">
      <c r="A320" s="11" t="n"/>
      <c r="B320" s="9" t="n"/>
      <c r="C320" s="9" t="n"/>
      <c r="D320" s="9" t="n"/>
      <c r="E320" s="13">
        <f>IF(B320="","",IFERROR(IF(INDEX(Kunden!$A$7:$A$506,MATCH(B320,Kunden!$T$7:$T$506,0))="","",INDEX(Kunden!$A$7:$A$506,MATCH(B320,Kunden!$T$7:$T$506,0))),""))</f>
        <v/>
      </c>
      <c r="F320" s="12">
        <f>IF(B320="","",IFERROR(IF(INDEX(Kunden!$J$7:$J$506,MATCH(B320,Kunden!$T$7:$T$506,0))="","",INDEX(Kunden!$J$7:$J$506,MATCH(B320,Kunden!$T$7:$T$506,0))),""))</f>
        <v/>
      </c>
      <c r="G320" s="12">
        <f>IF(B320="","",IFERROR(IF(INDEX(Kunden!$N$7:$N$506,MATCH(B320,Kunden!$T$7:$T$506,0))="","",INDEX(Kunden!$N$7:$N$506,MATCH(B320,Kunden!$T$7:$T$506,0))),""))</f>
        <v/>
      </c>
      <c r="H320" s="12">
        <f>IF(B320="","",IF(ISNA(MATCH(B320,Kunden!$T$7:$T$506,0)),"nicht in der Kundenliste",IF(A320="","Datum fehlt","")))</f>
        <v/>
      </c>
    </row>
    <row r="321">
      <c r="A321" s="11" t="n"/>
      <c r="B321" s="9" t="n"/>
      <c r="C321" s="9" t="n"/>
      <c r="D321" s="9" t="n"/>
      <c r="E321" s="13">
        <f>IF(B321="","",IFERROR(IF(INDEX(Kunden!$A$7:$A$506,MATCH(B321,Kunden!$T$7:$T$506,0))="","",INDEX(Kunden!$A$7:$A$506,MATCH(B321,Kunden!$T$7:$T$506,0))),""))</f>
        <v/>
      </c>
      <c r="F321" s="12">
        <f>IF(B321="","",IFERROR(IF(INDEX(Kunden!$J$7:$J$506,MATCH(B321,Kunden!$T$7:$T$506,0))="","",INDEX(Kunden!$J$7:$J$506,MATCH(B321,Kunden!$T$7:$T$506,0))),""))</f>
        <v/>
      </c>
      <c r="G321" s="12">
        <f>IF(B321="","",IFERROR(IF(INDEX(Kunden!$N$7:$N$506,MATCH(B321,Kunden!$T$7:$T$506,0))="","",INDEX(Kunden!$N$7:$N$506,MATCH(B321,Kunden!$T$7:$T$506,0))),""))</f>
        <v/>
      </c>
      <c r="H321" s="12">
        <f>IF(B321="","",IF(ISNA(MATCH(B321,Kunden!$T$7:$T$506,0)),"nicht in der Kundenliste",IF(A321="","Datum fehlt","")))</f>
        <v/>
      </c>
    </row>
    <row r="322">
      <c r="A322" s="11" t="n"/>
      <c r="B322" s="9" t="n"/>
      <c r="C322" s="9" t="n"/>
      <c r="D322" s="9" t="n"/>
      <c r="E322" s="13">
        <f>IF(B322="","",IFERROR(IF(INDEX(Kunden!$A$7:$A$506,MATCH(B322,Kunden!$T$7:$T$506,0))="","",INDEX(Kunden!$A$7:$A$506,MATCH(B322,Kunden!$T$7:$T$506,0))),""))</f>
        <v/>
      </c>
      <c r="F322" s="12">
        <f>IF(B322="","",IFERROR(IF(INDEX(Kunden!$J$7:$J$506,MATCH(B322,Kunden!$T$7:$T$506,0))="","",INDEX(Kunden!$J$7:$J$506,MATCH(B322,Kunden!$T$7:$T$506,0))),""))</f>
        <v/>
      </c>
      <c r="G322" s="12">
        <f>IF(B322="","",IFERROR(IF(INDEX(Kunden!$N$7:$N$506,MATCH(B322,Kunden!$T$7:$T$506,0))="","",INDEX(Kunden!$N$7:$N$506,MATCH(B322,Kunden!$T$7:$T$506,0))),""))</f>
        <v/>
      </c>
      <c r="H322" s="12">
        <f>IF(B322="","",IF(ISNA(MATCH(B322,Kunden!$T$7:$T$506,0)),"nicht in der Kundenliste",IF(A322="","Datum fehlt","")))</f>
        <v/>
      </c>
    </row>
    <row r="323">
      <c r="A323" s="11" t="n"/>
      <c r="B323" s="9" t="n"/>
      <c r="C323" s="9" t="n"/>
      <c r="D323" s="9" t="n"/>
      <c r="E323" s="13">
        <f>IF(B323="","",IFERROR(IF(INDEX(Kunden!$A$7:$A$506,MATCH(B323,Kunden!$T$7:$T$506,0))="","",INDEX(Kunden!$A$7:$A$506,MATCH(B323,Kunden!$T$7:$T$506,0))),""))</f>
        <v/>
      </c>
      <c r="F323" s="12">
        <f>IF(B323="","",IFERROR(IF(INDEX(Kunden!$J$7:$J$506,MATCH(B323,Kunden!$T$7:$T$506,0))="","",INDEX(Kunden!$J$7:$J$506,MATCH(B323,Kunden!$T$7:$T$506,0))),""))</f>
        <v/>
      </c>
      <c r="G323" s="12">
        <f>IF(B323="","",IFERROR(IF(INDEX(Kunden!$N$7:$N$506,MATCH(B323,Kunden!$T$7:$T$506,0))="","",INDEX(Kunden!$N$7:$N$506,MATCH(B323,Kunden!$T$7:$T$506,0))),""))</f>
        <v/>
      </c>
      <c r="H323" s="12">
        <f>IF(B323="","",IF(ISNA(MATCH(B323,Kunden!$T$7:$T$506,0)),"nicht in der Kundenliste",IF(A323="","Datum fehlt","")))</f>
        <v/>
      </c>
    </row>
    <row r="324">
      <c r="A324" s="11" t="n"/>
      <c r="B324" s="9" t="n"/>
      <c r="C324" s="9" t="n"/>
      <c r="D324" s="9" t="n"/>
      <c r="E324" s="13">
        <f>IF(B324="","",IFERROR(IF(INDEX(Kunden!$A$7:$A$506,MATCH(B324,Kunden!$T$7:$T$506,0))="","",INDEX(Kunden!$A$7:$A$506,MATCH(B324,Kunden!$T$7:$T$506,0))),""))</f>
        <v/>
      </c>
      <c r="F324" s="12">
        <f>IF(B324="","",IFERROR(IF(INDEX(Kunden!$J$7:$J$506,MATCH(B324,Kunden!$T$7:$T$506,0))="","",INDEX(Kunden!$J$7:$J$506,MATCH(B324,Kunden!$T$7:$T$506,0))),""))</f>
        <v/>
      </c>
      <c r="G324" s="12">
        <f>IF(B324="","",IFERROR(IF(INDEX(Kunden!$N$7:$N$506,MATCH(B324,Kunden!$T$7:$T$506,0))="","",INDEX(Kunden!$N$7:$N$506,MATCH(B324,Kunden!$T$7:$T$506,0))),""))</f>
        <v/>
      </c>
      <c r="H324" s="12">
        <f>IF(B324="","",IF(ISNA(MATCH(B324,Kunden!$T$7:$T$506,0)),"nicht in der Kundenliste",IF(A324="","Datum fehlt","")))</f>
        <v/>
      </c>
    </row>
    <row r="325">
      <c r="A325" s="11" t="n"/>
      <c r="B325" s="9" t="n"/>
      <c r="C325" s="9" t="n"/>
      <c r="D325" s="9" t="n"/>
      <c r="E325" s="13">
        <f>IF(B325="","",IFERROR(IF(INDEX(Kunden!$A$7:$A$506,MATCH(B325,Kunden!$T$7:$T$506,0))="","",INDEX(Kunden!$A$7:$A$506,MATCH(B325,Kunden!$T$7:$T$506,0))),""))</f>
        <v/>
      </c>
      <c r="F325" s="12">
        <f>IF(B325="","",IFERROR(IF(INDEX(Kunden!$J$7:$J$506,MATCH(B325,Kunden!$T$7:$T$506,0))="","",INDEX(Kunden!$J$7:$J$506,MATCH(B325,Kunden!$T$7:$T$506,0))),""))</f>
        <v/>
      </c>
      <c r="G325" s="12">
        <f>IF(B325="","",IFERROR(IF(INDEX(Kunden!$N$7:$N$506,MATCH(B325,Kunden!$T$7:$T$506,0))="","",INDEX(Kunden!$N$7:$N$506,MATCH(B325,Kunden!$T$7:$T$506,0))),""))</f>
        <v/>
      </c>
      <c r="H325" s="12">
        <f>IF(B325="","",IF(ISNA(MATCH(B325,Kunden!$T$7:$T$506,0)),"nicht in der Kundenliste",IF(A325="","Datum fehlt","")))</f>
        <v/>
      </c>
    </row>
    <row r="326">
      <c r="A326" s="11" t="n"/>
      <c r="B326" s="9" t="n"/>
      <c r="C326" s="9" t="n"/>
      <c r="D326" s="9" t="n"/>
      <c r="E326" s="13">
        <f>IF(B326="","",IFERROR(IF(INDEX(Kunden!$A$7:$A$506,MATCH(B326,Kunden!$T$7:$T$506,0))="","",INDEX(Kunden!$A$7:$A$506,MATCH(B326,Kunden!$T$7:$T$506,0))),""))</f>
        <v/>
      </c>
      <c r="F326" s="12">
        <f>IF(B326="","",IFERROR(IF(INDEX(Kunden!$J$7:$J$506,MATCH(B326,Kunden!$T$7:$T$506,0))="","",INDEX(Kunden!$J$7:$J$506,MATCH(B326,Kunden!$T$7:$T$506,0))),""))</f>
        <v/>
      </c>
      <c r="G326" s="12">
        <f>IF(B326="","",IFERROR(IF(INDEX(Kunden!$N$7:$N$506,MATCH(B326,Kunden!$T$7:$T$506,0))="","",INDEX(Kunden!$N$7:$N$506,MATCH(B326,Kunden!$T$7:$T$506,0))),""))</f>
        <v/>
      </c>
      <c r="H326" s="12">
        <f>IF(B326="","",IF(ISNA(MATCH(B326,Kunden!$T$7:$T$506,0)),"nicht in der Kundenliste",IF(A326="","Datum fehlt","")))</f>
        <v/>
      </c>
    </row>
    <row r="327">
      <c r="A327" s="11" t="n"/>
      <c r="B327" s="9" t="n"/>
      <c r="C327" s="9" t="n"/>
      <c r="D327" s="9" t="n"/>
      <c r="E327" s="13">
        <f>IF(B327="","",IFERROR(IF(INDEX(Kunden!$A$7:$A$506,MATCH(B327,Kunden!$T$7:$T$506,0))="","",INDEX(Kunden!$A$7:$A$506,MATCH(B327,Kunden!$T$7:$T$506,0))),""))</f>
        <v/>
      </c>
      <c r="F327" s="12">
        <f>IF(B327="","",IFERROR(IF(INDEX(Kunden!$J$7:$J$506,MATCH(B327,Kunden!$T$7:$T$506,0))="","",INDEX(Kunden!$J$7:$J$506,MATCH(B327,Kunden!$T$7:$T$506,0))),""))</f>
        <v/>
      </c>
      <c r="G327" s="12">
        <f>IF(B327="","",IFERROR(IF(INDEX(Kunden!$N$7:$N$506,MATCH(B327,Kunden!$T$7:$T$506,0))="","",INDEX(Kunden!$N$7:$N$506,MATCH(B327,Kunden!$T$7:$T$506,0))),""))</f>
        <v/>
      </c>
      <c r="H327" s="12">
        <f>IF(B327="","",IF(ISNA(MATCH(B327,Kunden!$T$7:$T$506,0)),"nicht in der Kundenliste",IF(A327="","Datum fehlt","")))</f>
        <v/>
      </c>
    </row>
    <row r="328">
      <c r="A328" s="11" t="n"/>
      <c r="B328" s="9" t="n"/>
      <c r="C328" s="9" t="n"/>
      <c r="D328" s="9" t="n"/>
      <c r="E328" s="13">
        <f>IF(B328="","",IFERROR(IF(INDEX(Kunden!$A$7:$A$506,MATCH(B328,Kunden!$T$7:$T$506,0))="","",INDEX(Kunden!$A$7:$A$506,MATCH(B328,Kunden!$T$7:$T$506,0))),""))</f>
        <v/>
      </c>
      <c r="F328" s="12">
        <f>IF(B328="","",IFERROR(IF(INDEX(Kunden!$J$7:$J$506,MATCH(B328,Kunden!$T$7:$T$506,0))="","",INDEX(Kunden!$J$7:$J$506,MATCH(B328,Kunden!$T$7:$T$506,0))),""))</f>
        <v/>
      </c>
      <c r="G328" s="12">
        <f>IF(B328="","",IFERROR(IF(INDEX(Kunden!$N$7:$N$506,MATCH(B328,Kunden!$T$7:$T$506,0))="","",INDEX(Kunden!$N$7:$N$506,MATCH(B328,Kunden!$T$7:$T$506,0))),""))</f>
        <v/>
      </c>
      <c r="H328" s="12">
        <f>IF(B328="","",IF(ISNA(MATCH(B328,Kunden!$T$7:$T$506,0)),"nicht in der Kundenliste",IF(A328="","Datum fehlt","")))</f>
        <v/>
      </c>
    </row>
    <row r="329">
      <c r="A329" s="11" t="n"/>
      <c r="B329" s="9" t="n"/>
      <c r="C329" s="9" t="n"/>
      <c r="D329" s="9" t="n"/>
      <c r="E329" s="13">
        <f>IF(B329="","",IFERROR(IF(INDEX(Kunden!$A$7:$A$506,MATCH(B329,Kunden!$T$7:$T$506,0))="","",INDEX(Kunden!$A$7:$A$506,MATCH(B329,Kunden!$T$7:$T$506,0))),""))</f>
        <v/>
      </c>
      <c r="F329" s="12">
        <f>IF(B329="","",IFERROR(IF(INDEX(Kunden!$J$7:$J$506,MATCH(B329,Kunden!$T$7:$T$506,0))="","",INDEX(Kunden!$J$7:$J$506,MATCH(B329,Kunden!$T$7:$T$506,0))),""))</f>
        <v/>
      </c>
      <c r="G329" s="12">
        <f>IF(B329="","",IFERROR(IF(INDEX(Kunden!$N$7:$N$506,MATCH(B329,Kunden!$T$7:$T$506,0))="","",INDEX(Kunden!$N$7:$N$506,MATCH(B329,Kunden!$T$7:$T$506,0))),""))</f>
        <v/>
      </c>
      <c r="H329" s="12">
        <f>IF(B329="","",IF(ISNA(MATCH(B329,Kunden!$T$7:$T$506,0)),"nicht in der Kundenliste",IF(A329="","Datum fehlt","")))</f>
        <v/>
      </c>
    </row>
    <row r="330">
      <c r="A330" s="11" t="n"/>
      <c r="B330" s="9" t="n"/>
      <c r="C330" s="9" t="n"/>
      <c r="D330" s="9" t="n"/>
      <c r="E330" s="13">
        <f>IF(B330="","",IFERROR(IF(INDEX(Kunden!$A$7:$A$506,MATCH(B330,Kunden!$T$7:$T$506,0))="","",INDEX(Kunden!$A$7:$A$506,MATCH(B330,Kunden!$T$7:$T$506,0))),""))</f>
        <v/>
      </c>
      <c r="F330" s="12">
        <f>IF(B330="","",IFERROR(IF(INDEX(Kunden!$J$7:$J$506,MATCH(B330,Kunden!$T$7:$T$506,0))="","",INDEX(Kunden!$J$7:$J$506,MATCH(B330,Kunden!$T$7:$T$506,0))),""))</f>
        <v/>
      </c>
      <c r="G330" s="12">
        <f>IF(B330="","",IFERROR(IF(INDEX(Kunden!$N$7:$N$506,MATCH(B330,Kunden!$T$7:$T$506,0))="","",INDEX(Kunden!$N$7:$N$506,MATCH(B330,Kunden!$T$7:$T$506,0))),""))</f>
        <v/>
      </c>
      <c r="H330" s="12">
        <f>IF(B330="","",IF(ISNA(MATCH(B330,Kunden!$T$7:$T$506,0)),"nicht in der Kundenliste",IF(A330="","Datum fehlt","")))</f>
        <v/>
      </c>
    </row>
    <row r="331">
      <c r="A331" s="11" t="n"/>
      <c r="B331" s="9" t="n"/>
      <c r="C331" s="9" t="n"/>
      <c r="D331" s="9" t="n"/>
      <c r="E331" s="13">
        <f>IF(B331="","",IFERROR(IF(INDEX(Kunden!$A$7:$A$506,MATCH(B331,Kunden!$T$7:$T$506,0))="","",INDEX(Kunden!$A$7:$A$506,MATCH(B331,Kunden!$T$7:$T$506,0))),""))</f>
        <v/>
      </c>
      <c r="F331" s="12">
        <f>IF(B331="","",IFERROR(IF(INDEX(Kunden!$J$7:$J$506,MATCH(B331,Kunden!$T$7:$T$506,0))="","",INDEX(Kunden!$J$7:$J$506,MATCH(B331,Kunden!$T$7:$T$506,0))),""))</f>
        <v/>
      </c>
      <c r="G331" s="12">
        <f>IF(B331="","",IFERROR(IF(INDEX(Kunden!$N$7:$N$506,MATCH(B331,Kunden!$T$7:$T$506,0))="","",INDEX(Kunden!$N$7:$N$506,MATCH(B331,Kunden!$T$7:$T$506,0))),""))</f>
        <v/>
      </c>
      <c r="H331" s="12">
        <f>IF(B331="","",IF(ISNA(MATCH(B331,Kunden!$T$7:$T$506,0)),"nicht in der Kundenliste",IF(A331="","Datum fehlt","")))</f>
        <v/>
      </c>
    </row>
    <row r="332">
      <c r="A332" s="11" t="n"/>
      <c r="B332" s="9" t="n"/>
      <c r="C332" s="9" t="n"/>
      <c r="D332" s="9" t="n"/>
      <c r="E332" s="13">
        <f>IF(B332="","",IFERROR(IF(INDEX(Kunden!$A$7:$A$506,MATCH(B332,Kunden!$T$7:$T$506,0))="","",INDEX(Kunden!$A$7:$A$506,MATCH(B332,Kunden!$T$7:$T$506,0))),""))</f>
        <v/>
      </c>
      <c r="F332" s="12">
        <f>IF(B332="","",IFERROR(IF(INDEX(Kunden!$J$7:$J$506,MATCH(B332,Kunden!$T$7:$T$506,0))="","",INDEX(Kunden!$J$7:$J$506,MATCH(B332,Kunden!$T$7:$T$506,0))),""))</f>
        <v/>
      </c>
      <c r="G332" s="12">
        <f>IF(B332="","",IFERROR(IF(INDEX(Kunden!$N$7:$N$506,MATCH(B332,Kunden!$T$7:$T$506,0))="","",INDEX(Kunden!$N$7:$N$506,MATCH(B332,Kunden!$T$7:$T$506,0))),""))</f>
        <v/>
      </c>
      <c r="H332" s="12">
        <f>IF(B332="","",IF(ISNA(MATCH(B332,Kunden!$T$7:$T$506,0)),"nicht in der Kundenliste",IF(A332="","Datum fehlt","")))</f>
        <v/>
      </c>
    </row>
    <row r="333">
      <c r="A333" s="11" t="n"/>
      <c r="B333" s="9" t="n"/>
      <c r="C333" s="9" t="n"/>
      <c r="D333" s="9" t="n"/>
      <c r="E333" s="13">
        <f>IF(B333="","",IFERROR(IF(INDEX(Kunden!$A$7:$A$506,MATCH(B333,Kunden!$T$7:$T$506,0))="","",INDEX(Kunden!$A$7:$A$506,MATCH(B333,Kunden!$T$7:$T$506,0))),""))</f>
        <v/>
      </c>
      <c r="F333" s="12">
        <f>IF(B333="","",IFERROR(IF(INDEX(Kunden!$J$7:$J$506,MATCH(B333,Kunden!$T$7:$T$506,0))="","",INDEX(Kunden!$J$7:$J$506,MATCH(B333,Kunden!$T$7:$T$506,0))),""))</f>
        <v/>
      </c>
      <c r="G333" s="12">
        <f>IF(B333="","",IFERROR(IF(INDEX(Kunden!$N$7:$N$506,MATCH(B333,Kunden!$T$7:$T$506,0))="","",INDEX(Kunden!$N$7:$N$506,MATCH(B333,Kunden!$T$7:$T$506,0))),""))</f>
        <v/>
      </c>
      <c r="H333" s="12">
        <f>IF(B333="","",IF(ISNA(MATCH(B333,Kunden!$T$7:$T$506,0)),"nicht in der Kundenliste",IF(A333="","Datum fehlt","")))</f>
        <v/>
      </c>
    </row>
    <row r="334">
      <c r="A334" s="11" t="n"/>
      <c r="B334" s="9" t="n"/>
      <c r="C334" s="9" t="n"/>
      <c r="D334" s="9" t="n"/>
      <c r="E334" s="13">
        <f>IF(B334="","",IFERROR(IF(INDEX(Kunden!$A$7:$A$506,MATCH(B334,Kunden!$T$7:$T$506,0))="","",INDEX(Kunden!$A$7:$A$506,MATCH(B334,Kunden!$T$7:$T$506,0))),""))</f>
        <v/>
      </c>
      <c r="F334" s="12">
        <f>IF(B334="","",IFERROR(IF(INDEX(Kunden!$J$7:$J$506,MATCH(B334,Kunden!$T$7:$T$506,0))="","",INDEX(Kunden!$J$7:$J$506,MATCH(B334,Kunden!$T$7:$T$506,0))),""))</f>
        <v/>
      </c>
      <c r="G334" s="12">
        <f>IF(B334="","",IFERROR(IF(INDEX(Kunden!$N$7:$N$506,MATCH(B334,Kunden!$T$7:$T$506,0))="","",INDEX(Kunden!$N$7:$N$506,MATCH(B334,Kunden!$T$7:$T$506,0))),""))</f>
        <v/>
      </c>
      <c r="H334" s="12">
        <f>IF(B334="","",IF(ISNA(MATCH(B334,Kunden!$T$7:$T$506,0)),"nicht in der Kundenliste",IF(A334="","Datum fehlt","")))</f>
        <v/>
      </c>
    </row>
    <row r="335">
      <c r="A335" s="11" t="n"/>
      <c r="B335" s="9" t="n"/>
      <c r="C335" s="9" t="n"/>
      <c r="D335" s="9" t="n"/>
      <c r="E335" s="13">
        <f>IF(B335="","",IFERROR(IF(INDEX(Kunden!$A$7:$A$506,MATCH(B335,Kunden!$T$7:$T$506,0))="","",INDEX(Kunden!$A$7:$A$506,MATCH(B335,Kunden!$T$7:$T$506,0))),""))</f>
        <v/>
      </c>
      <c r="F335" s="12">
        <f>IF(B335="","",IFERROR(IF(INDEX(Kunden!$J$7:$J$506,MATCH(B335,Kunden!$T$7:$T$506,0))="","",INDEX(Kunden!$J$7:$J$506,MATCH(B335,Kunden!$T$7:$T$506,0))),""))</f>
        <v/>
      </c>
      <c r="G335" s="12">
        <f>IF(B335="","",IFERROR(IF(INDEX(Kunden!$N$7:$N$506,MATCH(B335,Kunden!$T$7:$T$506,0))="","",INDEX(Kunden!$N$7:$N$506,MATCH(B335,Kunden!$T$7:$T$506,0))),""))</f>
        <v/>
      </c>
      <c r="H335" s="12">
        <f>IF(B335="","",IF(ISNA(MATCH(B335,Kunden!$T$7:$T$506,0)),"nicht in der Kundenliste",IF(A335="","Datum fehlt","")))</f>
        <v/>
      </c>
    </row>
    <row r="336">
      <c r="A336" s="11" t="n"/>
      <c r="B336" s="9" t="n"/>
      <c r="C336" s="9" t="n"/>
      <c r="D336" s="9" t="n"/>
      <c r="E336" s="13">
        <f>IF(B336="","",IFERROR(IF(INDEX(Kunden!$A$7:$A$506,MATCH(B336,Kunden!$T$7:$T$506,0))="","",INDEX(Kunden!$A$7:$A$506,MATCH(B336,Kunden!$T$7:$T$506,0))),""))</f>
        <v/>
      </c>
      <c r="F336" s="12">
        <f>IF(B336="","",IFERROR(IF(INDEX(Kunden!$J$7:$J$506,MATCH(B336,Kunden!$T$7:$T$506,0))="","",INDEX(Kunden!$J$7:$J$506,MATCH(B336,Kunden!$T$7:$T$506,0))),""))</f>
        <v/>
      </c>
      <c r="G336" s="12">
        <f>IF(B336="","",IFERROR(IF(INDEX(Kunden!$N$7:$N$506,MATCH(B336,Kunden!$T$7:$T$506,0))="","",INDEX(Kunden!$N$7:$N$506,MATCH(B336,Kunden!$T$7:$T$506,0))),""))</f>
        <v/>
      </c>
      <c r="H336" s="12">
        <f>IF(B336="","",IF(ISNA(MATCH(B336,Kunden!$T$7:$T$506,0)),"nicht in der Kundenliste",IF(A336="","Datum fehlt","")))</f>
        <v/>
      </c>
    </row>
    <row r="337">
      <c r="A337" s="11" t="n"/>
      <c r="B337" s="9" t="n"/>
      <c r="C337" s="9" t="n"/>
      <c r="D337" s="9" t="n"/>
      <c r="E337" s="13">
        <f>IF(B337="","",IFERROR(IF(INDEX(Kunden!$A$7:$A$506,MATCH(B337,Kunden!$T$7:$T$506,0))="","",INDEX(Kunden!$A$7:$A$506,MATCH(B337,Kunden!$T$7:$T$506,0))),""))</f>
        <v/>
      </c>
      <c r="F337" s="12">
        <f>IF(B337="","",IFERROR(IF(INDEX(Kunden!$J$7:$J$506,MATCH(B337,Kunden!$T$7:$T$506,0))="","",INDEX(Kunden!$J$7:$J$506,MATCH(B337,Kunden!$T$7:$T$506,0))),""))</f>
        <v/>
      </c>
      <c r="G337" s="12">
        <f>IF(B337="","",IFERROR(IF(INDEX(Kunden!$N$7:$N$506,MATCH(B337,Kunden!$T$7:$T$506,0))="","",INDEX(Kunden!$N$7:$N$506,MATCH(B337,Kunden!$T$7:$T$506,0))),""))</f>
        <v/>
      </c>
      <c r="H337" s="12">
        <f>IF(B337="","",IF(ISNA(MATCH(B337,Kunden!$T$7:$T$506,0)),"nicht in der Kundenliste",IF(A337="","Datum fehlt","")))</f>
        <v/>
      </c>
    </row>
    <row r="338">
      <c r="A338" s="11" t="n"/>
      <c r="B338" s="9" t="n"/>
      <c r="C338" s="9" t="n"/>
      <c r="D338" s="9" t="n"/>
      <c r="E338" s="13">
        <f>IF(B338="","",IFERROR(IF(INDEX(Kunden!$A$7:$A$506,MATCH(B338,Kunden!$T$7:$T$506,0))="","",INDEX(Kunden!$A$7:$A$506,MATCH(B338,Kunden!$T$7:$T$506,0))),""))</f>
        <v/>
      </c>
      <c r="F338" s="12">
        <f>IF(B338="","",IFERROR(IF(INDEX(Kunden!$J$7:$J$506,MATCH(B338,Kunden!$T$7:$T$506,0))="","",INDEX(Kunden!$J$7:$J$506,MATCH(B338,Kunden!$T$7:$T$506,0))),""))</f>
        <v/>
      </c>
      <c r="G338" s="12">
        <f>IF(B338="","",IFERROR(IF(INDEX(Kunden!$N$7:$N$506,MATCH(B338,Kunden!$T$7:$T$506,0))="","",INDEX(Kunden!$N$7:$N$506,MATCH(B338,Kunden!$T$7:$T$506,0))),""))</f>
        <v/>
      </c>
      <c r="H338" s="12">
        <f>IF(B338="","",IF(ISNA(MATCH(B338,Kunden!$T$7:$T$506,0)),"nicht in der Kundenliste",IF(A338="","Datum fehlt","")))</f>
        <v/>
      </c>
    </row>
    <row r="339">
      <c r="A339" s="11" t="n"/>
      <c r="B339" s="9" t="n"/>
      <c r="C339" s="9" t="n"/>
      <c r="D339" s="9" t="n"/>
      <c r="E339" s="13">
        <f>IF(B339="","",IFERROR(IF(INDEX(Kunden!$A$7:$A$506,MATCH(B339,Kunden!$T$7:$T$506,0))="","",INDEX(Kunden!$A$7:$A$506,MATCH(B339,Kunden!$T$7:$T$506,0))),""))</f>
        <v/>
      </c>
      <c r="F339" s="12">
        <f>IF(B339="","",IFERROR(IF(INDEX(Kunden!$J$7:$J$506,MATCH(B339,Kunden!$T$7:$T$506,0))="","",INDEX(Kunden!$J$7:$J$506,MATCH(B339,Kunden!$T$7:$T$506,0))),""))</f>
        <v/>
      </c>
      <c r="G339" s="12">
        <f>IF(B339="","",IFERROR(IF(INDEX(Kunden!$N$7:$N$506,MATCH(B339,Kunden!$T$7:$T$506,0))="","",INDEX(Kunden!$N$7:$N$506,MATCH(B339,Kunden!$T$7:$T$506,0))),""))</f>
        <v/>
      </c>
      <c r="H339" s="12">
        <f>IF(B339="","",IF(ISNA(MATCH(B339,Kunden!$T$7:$T$506,0)),"nicht in der Kundenliste",IF(A339="","Datum fehlt","")))</f>
        <v/>
      </c>
    </row>
    <row r="340">
      <c r="A340" s="11" t="n"/>
      <c r="B340" s="9" t="n"/>
      <c r="C340" s="9" t="n"/>
      <c r="D340" s="9" t="n"/>
      <c r="E340" s="13">
        <f>IF(B340="","",IFERROR(IF(INDEX(Kunden!$A$7:$A$506,MATCH(B340,Kunden!$T$7:$T$506,0))="","",INDEX(Kunden!$A$7:$A$506,MATCH(B340,Kunden!$T$7:$T$506,0))),""))</f>
        <v/>
      </c>
      <c r="F340" s="12">
        <f>IF(B340="","",IFERROR(IF(INDEX(Kunden!$J$7:$J$506,MATCH(B340,Kunden!$T$7:$T$506,0))="","",INDEX(Kunden!$J$7:$J$506,MATCH(B340,Kunden!$T$7:$T$506,0))),""))</f>
        <v/>
      </c>
      <c r="G340" s="12">
        <f>IF(B340="","",IFERROR(IF(INDEX(Kunden!$N$7:$N$506,MATCH(B340,Kunden!$T$7:$T$506,0))="","",INDEX(Kunden!$N$7:$N$506,MATCH(B340,Kunden!$T$7:$T$506,0))),""))</f>
        <v/>
      </c>
      <c r="H340" s="12">
        <f>IF(B340="","",IF(ISNA(MATCH(B340,Kunden!$T$7:$T$506,0)),"nicht in der Kundenliste",IF(A340="","Datum fehlt","")))</f>
        <v/>
      </c>
    </row>
    <row r="341">
      <c r="A341" s="11" t="n"/>
      <c r="B341" s="9" t="n"/>
      <c r="C341" s="9" t="n"/>
      <c r="D341" s="9" t="n"/>
      <c r="E341" s="13">
        <f>IF(B341="","",IFERROR(IF(INDEX(Kunden!$A$7:$A$506,MATCH(B341,Kunden!$T$7:$T$506,0))="","",INDEX(Kunden!$A$7:$A$506,MATCH(B341,Kunden!$T$7:$T$506,0))),""))</f>
        <v/>
      </c>
      <c r="F341" s="12">
        <f>IF(B341="","",IFERROR(IF(INDEX(Kunden!$J$7:$J$506,MATCH(B341,Kunden!$T$7:$T$506,0))="","",INDEX(Kunden!$J$7:$J$506,MATCH(B341,Kunden!$T$7:$T$506,0))),""))</f>
        <v/>
      </c>
      <c r="G341" s="12">
        <f>IF(B341="","",IFERROR(IF(INDEX(Kunden!$N$7:$N$506,MATCH(B341,Kunden!$T$7:$T$506,0))="","",INDEX(Kunden!$N$7:$N$506,MATCH(B341,Kunden!$T$7:$T$506,0))),""))</f>
        <v/>
      </c>
      <c r="H341" s="12">
        <f>IF(B341="","",IF(ISNA(MATCH(B341,Kunden!$T$7:$T$506,0)),"nicht in der Kundenliste",IF(A341="","Datum fehlt","")))</f>
        <v/>
      </c>
    </row>
    <row r="342">
      <c r="A342" s="11" t="n"/>
      <c r="B342" s="9" t="n"/>
      <c r="C342" s="9" t="n"/>
      <c r="D342" s="9" t="n"/>
      <c r="E342" s="13">
        <f>IF(B342="","",IFERROR(IF(INDEX(Kunden!$A$7:$A$506,MATCH(B342,Kunden!$T$7:$T$506,0))="","",INDEX(Kunden!$A$7:$A$506,MATCH(B342,Kunden!$T$7:$T$506,0))),""))</f>
        <v/>
      </c>
      <c r="F342" s="12">
        <f>IF(B342="","",IFERROR(IF(INDEX(Kunden!$J$7:$J$506,MATCH(B342,Kunden!$T$7:$T$506,0))="","",INDEX(Kunden!$J$7:$J$506,MATCH(B342,Kunden!$T$7:$T$506,0))),""))</f>
        <v/>
      </c>
      <c r="G342" s="12">
        <f>IF(B342="","",IFERROR(IF(INDEX(Kunden!$N$7:$N$506,MATCH(B342,Kunden!$T$7:$T$506,0))="","",INDEX(Kunden!$N$7:$N$506,MATCH(B342,Kunden!$T$7:$T$506,0))),""))</f>
        <v/>
      </c>
      <c r="H342" s="12">
        <f>IF(B342="","",IF(ISNA(MATCH(B342,Kunden!$T$7:$T$506,0)),"nicht in der Kundenliste",IF(A342="","Datum fehlt","")))</f>
        <v/>
      </c>
    </row>
    <row r="343">
      <c r="A343" s="11" t="n"/>
      <c r="B343" s="9" t="n"/>
      <c r="C343" s="9" t="n"/>
      <c r="D343" s="9" t="n"/>
      <c r="E343" s="13">
        <f>IF(B343="","",IFERROR(IF(INDEX(Kunden!$A$7:$A$506,MATCH(B343,Kunden!$T$7:$T$506,0))="","",INDEX(Kunden!$A$7:$A$506,MATCH(B343,Kunden!$T$7:$T$506,0))),""))</f>
        <v/>
      </c>
      <c r="F343" s="12">
        <f>IF(B343="","",IFERROR(IF(INDEX(Kunden!$J$7:$J$506,MATCH(B343,Kunden!$T$7:$T$506,0))="","",INDEX(Kunden!$J$7:$J$506,MATCH(B343,Kunden!$T$7:$T$506,0))),""))</f>
        <v/>
      </c>
      <c r="G343" s="12">
        <f>IF(B343="","",IFERROR(IF(INDEX(Kunden!$N$7:$N$506,MATCH(B343,Kunden!$T$7:$T$506,0))="","",INDEX(Kunden!$N$7:$N$506,MATCH(B343,Kunden!$T$7:$T$506,0))),""))</f>
        <v/>
      </c>
      <c r="H343" s="12">
        <f>IF(B343="","",IF(ISNA(MATCH(B343,Kunden!$T$7:$T$506,0)),"nicht in der Kundenliste",IF(A343="","Datum fehlt","")))</f>
        <v/>
      </c>
    </row>
    <row r="344">
      <c r="A344" s="11" t="n"/>
      <c r="B344" s="9" t="n"/>
      <c r="C344" s="9" t="n"/>
      <c r="D344" s="9" t="n"/>
      <c r="E344" s="13">
        <f>IF(B344="","",IFERROR(IF(INDEX(Kunden!$A$7:$A$506,MATCH(B344,Kunden!$T$7:$T$506,0))="","",INDEX(Kunden!$A$7:$A$506,MATCH(B344,Kunden!$T$7:$T$506,0))),""))</f>
        <v/>
      </c>
      <c r="F344" s="12">
        <f>IF(B344="","",IFERROR(IF(INDEX(Kunden!$J$7:$J$506,MATCH(B344,Kunden!$T$7:$T$506,0))="","",INDEX(Kunden!$J$7:$J$506,MATCH(B344,Kunden!$T$7:$T$506,0))),""))</f>
        <v/>
      </c>
      <c r="G344" s="12">
        <f>IF(B344="","",IFERROR(IF(INDEX(Kunden!$N$7:$N$506,MATCH(B344,Kunden!$T$7:$T$506,0))="","",INDEX(Kunden!$N$7:$N$506,MATCH(B344,Kunden!$T$7:$T$506,0))),""))</f>
        <v/>
      </c>
      <c r="H344" s="12">
        <f>IF(B344="","",IF(ISNA(MATCH(B344,Kunden!$T$7:$T$506,0)),"nicht in der Kundenliste",IF(A344="","Datum fehlt","")))</f>
        <v/>
      </c>
    </row>
    <row r="345">
      <c r="A345" s="11" t="n"/>
      <c r="B345" s="9" t="n"/>
      <c r="C345" s="9" t="n"/>
      <c r="D345" s="9" t="n"/>
      <c r="E345" s="13">
        <f>IF(B345="","",IFERROR(IF(INDEX(Kunden!$A$7:$A$506,MATCH(B345,Kunden!$T$7:$T$506,0))="","",INDEX(Kunden!$A$7:$A$506,MATCH(B345,Kunden!$T$7:$T$506,0))),""))</f>
        <v/>
      </c>
      <c r="F345" s="12">
        <f>IF(B345="","",IFERROR(IF(INDEX(Kunden!$J$7:$J$506,MATCH(B345,Kunden!$T$7:$T$506,0))="","",INDEX(Kunden!$J$7:$J$506,MATCH(B345,Kunden!$T$7:$T$506,0))),""))</f>
        <v/>
      </c>
      <c r="G345" s="12">
        <f>IF(B345="","",IFERROR(IF(INDEX(Kunden!$N$7:$N$506,MATCH(B345,Kunden!$T$7:$T$506,0))="","",INDEX(Kunden!$N$7:$N$506,MATCH(B345,Kunden!$T$7:$T$506,0))),""))</f>
        <v/>
      </c>
      <c r="H345" s="12">
        <f>IF(B345="","",IF(ISNA(MATCH(B345,Kunden!$T$7:$T$506,0)),"nicht in der Kundenliste",IF(A345="","Datum fehlt","")))</f>
        <v/>
      </c>
    </row>
    <row r="346">
      <c r="A346" s="11" t="n"/>
      <c r="B346" s="9" t="n"/>
      <c r="C346" s="9" t="n"/>
      <c r="D346" s="9" t="n"/>
      <c r="E346" s="13">
        <f>IF(B346="","",IFERROR(IF(INDEX(Kunden!$A$7:$A$506,MATCH(B346,Kunden!$T$7:$T$506,0))="","",INDEX(Kunden!$A$7:$A$506,MATCH(B346,Kunden!$T$7:$T$506,0))),""))</f>
        <v/>
      </c>
      <c r="F346" s="12">
        <f>IF(B346="","",IFERROR(IF(INDEX(Kunden!$J$7:$J$506,MATCH(B346,Kunden!$T$7:$T$506,0))="","",INDEX(Kunden!$J$7:$J$506,MATCH(B346,Kunden!$T$7:$T$506,0))),""))</f>
        <v/>
      </c>
      <c r="G346" s="12">
        <f>IF(B346="","",IFERROR(IF(INDEX(Kunden!$N$7:$N$506,MATCH(B346,Kunden!$T$7:$T$506,0))="","",INDEX(Kunden!$N$7:$N$506,MATCH(B346,Kunden!$T$7:$T$506,0))),""))</f>
        <v/>
      </c>
      <c r="H346" s="12">
        <f>IF(B346="","",IF(ISNA(MATCH(B346,Kunden!$T$7:$T$506,0)),"nicht in der Kundenliste",IF(A346="","Datum fehlt","")))</f>
        <v/>
      </c>
    </row>
    <row r="347">
      <c r="A347" s="11" t="n"/>
      <c r="B347" s="9" t="n"/>
      <c r="C347" s="9" t="n"/>
      <c r="D347" s="9" t="n"/>
      <c r="E347" s="13">
        <f>IF(B347="","",IFERROR(IF(INDEX(Kunden!$A$7:$A$506,MATCH(B347,Kunden!$T$7:$T$506,0))="","",INDEX(Kunden!$A$7:$A$506,MATCH(B347,Kunden!$T$7:$T$506,0))),""))</f>
        <v/>
      </c>
      <c r="F347" s="12">
        <f>IF(B347="","",IFERROR(IF(INDEX(Kunden!$J$7:$J$506,MATCH(B347,Kunden!$T$7:$T$506,0))="","",INDEX(Kunden!$J$7:$J$506,MATCH(B347,Kunden!$T$7:$T$506,0))),""))</f>
        <v/>
      </c>
      <c r="G347" s="12">
        <f>IF(B347="","",IFERROR(IF(INDEX(Kunden!$N$7:$N$506,MATCH(B347,Kunden!$T$7:$T$506,0))="","",INDEX(Kunden!$N$7:$N$506,MATCH(B347,Kunden!$T$7:$T$506,0))),""))</f>
        <v/>
      </c>
      <c r="H347" s="12">
        <f>IF(B347="","",IF(ISNA(MATCH(B347,Kunden!$T$7:$T$506,0)),"nicht in der Kundenliste",IF(A347="","Datum fehlt","")))</f>
        <v/>
      </c>
    </row>
    <row r="348">
      <c r="A348" s="11" t="n"/>
      <c r="B348" s="9" t="n"/>
      <c r="C348" s="9" t="n"/>
      <c r="D348" s="9" t="n"/>
      <c r="E348" s="13">
        <f>IF(B348="","",IFERROR(IF(INDEX(Kunden!$A$7:$A$506,MATCH(B348,Kunden!$T$7:$T$506,0))="","",INDEX(Kunden!$A$7:$A$506,MATCH(B348,Kunden!$T$7:$T$506,0))),""))</f>
        <v/>
      </c>
      <c r="F348" s="12">
        <f>IF(B348="","",IFERROR(IF(INDEX(Kunden!$J$7:$J$506,MATCH(B348,Kunden!$T$7:$T$506,0))="","",INDEX(Kunden!$J$7:$J$506,MATCH(B348,Kunden!$T$7:$T$506,0))),""))</f>
        <v/>
      </c>
      <c r="G348" s="12">
        <f>IF(B348="","",IFERROR(IF(INDEX(Kunden!$N$7:$N$506,MATCH(B348,Kunden!$T$7:$T$506,0))="","",INDEX(Kunden!$N$7:$N$506,MATCH(B348,Kunden!$T$7:$T$506,0))),""))</f>
        <v/>
      </c>
      <c r="H348" s="12">
        <f>IF(B348="","",IF(ISNA(MATCH(B348,Kunden!$T$7:$T$506,0)),"nicht in der Kundenliste",IF(A348="","Datum fehlt","")))</f>
        <v/>
      </c>
    </row>
    <row r="349">
      <c r="A349" s="11" t="n"/>
      <c r="B349" s="9" t="n"/>
      <c r="C349" s="9" t="n"/>
      <c r="D349" s="9" t="n"/>
      <c r="E349" s="13">
        <f>IF(B349="","",IFERROR(IF(INDEX(Kunden!$A$7:$A$506,MATCH(B349,Kunden!$T$7:$T$506,0))="","",INDEX(Kunden!$A$7:$A$506,MATCH(B349,Kunden!$T$7:$T$506,0))),""))</f>
        <v/>
      </c>
      <c r="F349" s="12">
        <f>IF(B349="","",IFERROR(IF(INDEX(Kunden!$J$7:$J$506,MATCH(B349,Kunden!$T$7:$T$506,0))="","",INDEX(Kunden!$J$7:$J$506,MATCH(B349,Kunden!$T$7:$T$506,0))),""))</f>
        <v/>
      </c>
      <c r="G349" s="12">
        <f>IF(B349="","",IFERROR(IF(INDEX(Kunden!$N$7:$N$506,MATCH(B349,Kunden!$T$7:$T$506,0))="","",INDEX(Kunden!$N$7:$N$506,MATCH(B349,Kunden!$T$7:$T$506,0))),""))</f>
        <v/>
      </c>
      <c r="H349" s="12">
        <f>IF(B349="","",IF(ISNA(MATCH(B349,Kunden!$T$7:$T$506,0)),"nicht in der Kundenliste",IF(A349="","Datum fehlt","")))</f>
        <v/>
      </c>
    </row>
    <row r="350">
      <c r="A350" s="11" t="n"/>
      <c r="B350" s="9" t="n"/>
      <c r="C350" s="9" t="n"/>
      <c r="D350" s="9" t="n"/>
      <c r="E350" s="13">
        <f>IF(B350="","",IFERROR(IF(INDEX(Kunden!$A$7:$A$506,MATCH(B350,Kunden!$T$7:$T$506,0))="","",INDEX(Kunden!$A$7:$A$506,MATCH(B350,Kunden!$T$7:$T$506,0))),""))</f>
        <v/>
      </c>
      <c r="F350" s="12">
        <f>IF(B350="","",IFERROR(IF(INDEX(Kunden!$J$7:$J$506,MATCH(B350,Kunden!$T$7:$T$506,0))="","",INDEX(Kunden!$J$7:$J$506,MATCH(B350,Kunden!$T$7:$T$506,0))),""))</f>
        <v/>
      </c>
      <c r="G350" s="12">
        <f>IF(B350="","",IFERROR(IF(INDEX(Kunden!$N$7:$N$506,MATCH(B350,Kunden!$T$7:$T$506,0))="","",INDEX(Kunden!$N$7:$N$506,MATCH(B350,Kunden!$T$7:$T$506,0))),""))</f>
        <v/>
      </c>
      <c r="H350" s="12">
        <f>IF(B350="","",IF(ISNA(MATCH(B350,Kunden!$T$7:$T$506,0)),"nicht in der Kundenliste",IF(A350="","Datum fehlt","")))</f>
        <v/>
      </c>
    </row>
    <row r="351">
      <c r="A351" s="11" t="n"/>
      <c r="B351" s="9" t="n"/>
      <c r="C351" s="9" t="n"/>
      <c r="D351" s="9" t="n"/>
      <c r="E351" s="13">
        <f>IF(B351="","",IFERROR(IF(INDEX(Kunden!$A$7:$A$506,MATCH(B351,Kunden!$T$7:$T$506,0))="","",INDEX(Kunden!$A$7:$A$506,MATCH(B351,Kunden!$T$7:$T$506,0))),""))</f>
        <v/>
      </c>
      <c r="F351" s="12">
        <f>IF(B351="","",IFERROR(IF(INDEX(Kunden!$J$7:$J$506,MATCH(B351,Kunden!$T$7:$T$506,0))="","",INDEX(Kunden!$J$7:$J$506,MATCH(B351,Kunden!$T$7:$T$506,0))),""))</f>
        <v/>
      </c>
      <c r="G351" s="12">
        <f>IF(B351="","",IFERROR(IF(INDEX(Kunden!$N$7:$N$506,MATCH(B351,Kunden!$T$7:$T$506,0))="","",INDEX(Kunden!$N$7:$N$506,MATCH(B351,Kunden!$T$7:$T$506,0))),""))</f>
        <v/>
      </c>
      <c r="H351" s="12">
        <f>IF(B351="","",IF(ISNA(MATCH(B351,Kunden!$T$7:$T$506,0)),"nicht in der Kundenliste",IF(A351="","Datum fehlt","")))</f>
        <v/>
      </c>
    </row>
    <row r="352">
      <c r="A352" s="11" t="n"/>
      <c r="B352" s="9" t="n"/>
      <c r="C352" s="9" t="n"/>
      <c r="D352" s="9" t="n"/>
      <c r="E352" s="13">
        <f>IF(B352="","",IFERROR(IF(INDEX(Kunden!$A$7:$A$506,MATCH(B352,Kunden!$T$7:$T$506,0))="","",INDEX(Kunden!$A$7:$A$506,MATCH(B352,Kunden!$T$7:$T$506,0))),""))</f>
        <v/>
      </c>
      <c r="F352" s="12">
        <f>IF(B352="","",IFERROR(IF(INDEX(Kunden!$J$7:$J$506,MATCH(B352,Kunden!$T$7:$T$506,0))="","",INDEX(Kunden!$J$7:$J$506,MATCH(B352,Kunden!$T$7:$T$506,0))),""))</f>
        <v/>
      </c>
      <c r="G352" s="12">
        <f>IF(B352="","",IFERROR(IF(INDEX(Kunden!$N$7:$N$506,MATCH(B352,Kunden!$T$7:$T$506,0))="","",INDEX(Kunden!$N$7:$N$506,MATCH(B352,Kunden!$T$7:$T$506,0))),""))</f>
        <v/>
      </c>
      <c r="H352" s="12">
        <f>IF(B352="","",IF(ISNA(MATCH(B352,Kunden!$T$7:$T$506,0)),"nicht in der Kundenliste",IF(A352="","Datum fehlt","")))</f>
        <v/>
      </c>
    </row>
    <row r="353">
      <c r="A353" s="11" t="n"/>
      <c r="B353" s="9" t="n"/>
      <c r="C353" s="9" t="n"/>
      <c r="D353" s="9" t="n"/>
      <c r="E353" s="13">
        <f>IF(B353="","",IFERROR(IF(INDEX(Kunden!$A$7:$A$506,MATCH(B353,Kunden!$T$7:$T$506,0))="","",INDEX(Kunden!$A$7:$A$506,MATCH(B353,Kunden!$T$7:$T$506,0))),""))</f>
        <v/>
      </c>
      <c r="F353" s="12">
        <f>IF(B353="","",IFERROR(IF(INDEX(Kunden!$J$7:$J$506,MATCH(B353,Kunden!$T$7:$T$506,0))="","",INDEX(Kunden!$J$7:$J$506,MATCH(B353,Kunden!$T$7:$T$506,0))),""))</f>
        <v/>
      </c>
      <c r="G353" s="12">
        <f>IF(B353="","",IFERROR(IF(INDEX(Kunden!$N$7:$N$506,MATCH(B353,Kunden!$T$7:$T$506,0))="","",INDEX(Kunden!$N$7:$N$506,MATCH(B353,Kunden!$T$7:$T$506,0))),""))</f>
        <v/>
      </c>
      <c r="H353" s="12">
        <f>IF(B353="","",IF(ISNA(MATCH(B353,Kunden!$T$7:$T$506,0)),"nicht in der Kundenliste",IF(A353="","Datum fehlt","")))</f>
        <v/>
      </c>
    </row>
    <row r="354">
      <c r="A354" s="11" t="n"/>
      <c r="B354" s="9" t="n"/>
      <c r="C354" s="9" t="n"/>
      <c r="D354" s="9" t="n"/>
      <c r="E354" s="13">
        <f>IF(B354="","",IFERROR(IF(INDEX(Kunden!$A$7:$A$506,MATCH(B354,Kunden!$T$7:$T$506,0))="","",INDEX(Kunden!$A$7:$A$506,MATCH(B354,Kunden!$T$7:$T$506,0))),""))</f>
        <v/>
      </c>
      <c r="F354" s="12">
        <f>IF(B354="","",IFERROR(IF(INDEX(Kunden!$J$7:$J$506,MATCH(B354,Kunden!$T$7:$T$506,0))="","",INDEX(Kunden!$J$7:$J$506,MATCH(B354,Kunden!$T$7:$T$506,0))),""))</f>
        <v/>
      </c>
      <c r="G354" s="12">
        <f>IF(B354="","",IFERROR(IF(INDEX(Kunden!$N$7:$N$506,MATCH(B354,Kunden!$T$7:$T$506,0))="","",INDEX(Kunden!$N$7:$N$506,MATCH(B354,Kunden!$T$7:$T$506,0))),""))</f>
        <v/>
      </c>
      <c r="H354" s="12">
        <f>IF(B354="","",IF(ISNA(MATCH(B354,Kunden!$T$7:$T$506,0)),"nicht in der Kundenliste",IF(A354="","Datum fehlt","")))</f>
        <v/>
      </c>
    </row>
    <row r="355">
      <c r="A355" s="11" t="n"/>
      <c r="B355" s="9" t="n"/>
      <c r="C355" s="9" t="n"/>
      <c r="D355" s="9" t="n"/>
      <c r="E355" s="13">
        <f>IF(B355="","",IFERROR(IF(INDEX(Kunden!$A$7:$A$506,MATCH(B355,Kunden!$T$7:$T$506,0))="","",INDEX(Kunden!$A$7:$A$506,MATCH(B355,Kunden!$T$7:$T$506,0))),""))</f>
        <v/>
      </c>
      <c r="F355" s="12">
        <f>IF(B355="","",IFERROR(IF(INDEX(Kunden!$J$7:$J$506,MATCH(B355,Kunden!$T$7:$T$506,0))="","",INDEX(Kunden!$J$7:$J$506,MATCH(B355,Kunden!$T$7:$T$506,0))),""))</f>
        <v/>
      </c>
      <c r="G355" s="12">
        <f>IF(B355="","",IFERROR(IF(INDEX(Kunden!$N$7:$N$506,MATCH(B355,Kunden!$T$7:$T$506,0))="","",INDEX(Kunden!$N$7:$N$506,MATCH(B355,Kunden!$T$7:$T$506,0))),""))</f>
        <v/>
      </c>
      <c r="H355" s="12">
        <f>IF(B355="","",IF(ISNA(MATCH(B355,Kunden!$T$7:$T$506,0)),"nicht in der Kundenliste",IF(A355="","Datum fehlt","")))</f>
        <v/>
      </c>
    </row>
    <row r="356">
      <c r="A356" s="11" t="n"/>
      <c r="B356" s="9" t="n"/>
      <c r="C356" s="9" t="n"/>
      <c r="D356" s="9" t="n"/>
      <c r="E356" s="13">
        <f>IF(B356="","",IFERROR(IF(INDEX(Kunden!$A$7:$A$506,MATCH(B356,Kunden!$T$7:$T$506,0))="","",INDEX(Kunden!$A$7:$A$506,MATCH(B356,Kunden!$T$7:$T$506,0))),""))</f>
        <v/>
      </c>
      <c r="F356" s="12">
        <f>IF(B356="","",IFERROR(IF(INDEX(Kunden!$J$7:$J$506,MATCH(B356,Kunden!$T$7:$T$506,0))="","",INDEX(Kunden!$J$7:$J$506,MATCH(B356,Kunden!$T$7:$T$506,0))),""))</f>
        <v/>
      </c>
      <c r="G356" s="12">
        <f>IF(B356="","",IFERROR(IF(INDEX(Kunden!$N$7:$N$506,MATCH(B356,Kunden!$T$7:$T$506,0))="","",INDEX(Kunden!$N$7:$N$506,MATCH(B356,Kunden!$T$7:$T$506,0))),""))</f>
        <v/>
      </c>
      <c r="H356" s="12">
        <f>IF(B356="","",IF(ISNA(MATCH(B356,Kunden!$T$7:$T$506,0)),"nicht in der Kundenliste",IF(A356="","Datum fehlt","")))</f>
        <v/>
      </c>
    </row>
    <row r="357">
      <c r="A357" s="11" t="n"/>
      <c r="B357" s="9" t="n"/>
      <c r="C357" s="9" t="n"/>
      <c r="D357" s="9" t="n"/>
      <c r="E357" s="13">
        <f>IF(B357="","",IFERROR(IF(INDEX(Kunden!$A$7:$A$506,MATCH(B357,Kunden!$T$7:$T$506,0))="","",INDEX(Kunden!$A$7:$A$506,MATCH(B357,Kunden!$T$7:$T$506,0))),""))</f>
        <v/>
      </c>
      <c r="F357" s="12">
        <f>IF(B357="","",IFERROR(IF(INDEX(Kunden!$J$7:$J$506,MATCH(B357,Kunden!$T$7:$T$506,0))="","",INDEX(Kunden!$J$7:$J$506,MATCH(B357,Kunden!$T$7:$T$506,0))),""))</f>
        <v/>
      </c>
      <c r="G357" s="12">
        <f>IF(B357="","",IFERROR(IF(INDEX(Kunden!$N$7:$N$506,MATCH(B357,Kunden!$T$7:$T$506,0))="","",INDEX(Kunden!$N$7:$N$506,MATCH(B357,Kunden!$T$7:$T$506,0))),""))</f>
        <v/>
      </c>
      <c r="H357" s="12">
        <f>IF(B357="","",IF(ISNA(MATCH(B357,Kunden!$T$7:$T$506,0)),"nicht in der Kundenliste",IF(A357="","Datum fehlt","")))</f>
        <v/>
      </c>
    </row>
    <row r="358">
      <c r="A358" s="11" t="n"/>
      <c r="B358" s="9" t="n"/>
      <c r="C358" s="9" t="n"/>
      <c r="D358" s="9" t="n"/>
      <c r="E358" s="13">
        <f>IF(B358="","",IFERROR(IF(INDEX(Kunden!$A$7:$A$506,MATCH(B358,Kunden!$T$7:$T$506,0))="","",INDEX(Kunden!$A$7:$A$506,MATCH(B358,Kunden!$T$7:$T$506,0))),""))</f>
        <v/>
      </c>
      <c r="F358" s="12">
        <f>IF(B358="","",IFERROR(IF(INDEX(Kunden!$J$7:$J$506,MATCH(B358,Kunden!$T$7:$T$506,0))="","",INDEX(Kunden!$J$7:$J$506,MATCH(B358,Kunden!$T$7:$T$506,0))),""))</f>
        <v/>
      </c>
      <c r="G358" s="12">
        <f>IF(B358="","",IFERROR(IF(INDEX(Kunden!$N$7:$N$506,MATCH(B358,Kunden!$T$7:$T$506,0))="","",INDEX(Kunden!$N$7:$N$506,MATCH(B358,Kunden!$T$7:$T$506,0))),""))</f>
        <v/>
      </c>
      <c r="H358" s="12">
        <f>IF(B358="","",IF(ISNA(MATCH(B358,Kunden!$T$7:$T$506,0)),"nicht in der Kundenliste",IF(A358="","Datum fehlt","")))</f>
        <v/>
      </c>
    </row>
    <row r="359">
      <c r="A359" s="11" t="n"/>
      <c r="B359" s="9" t="n"/>
      <c r="C359" s="9" t="n"/>
      <c r="D359" s="9" t="n"/>
      <c r="E359" s="13">
        <f>IF(B359="","",IFERROR(IF(INDEX(Kunden!$A$7:$A$506,MATCH(B359,Kunden!$T$7:$T$506,0))="","",INDEX(Kunden!$A$7:$A$506,MATCH(B359,Kunden!$T$7:$T$506,0))),""))</f>
        <v/>
      </c>
      <c r="F359" s="12">
        <f>IF(B359="","",IFERROR(IF(INDEX(Kunden!$J$7:$J$506,MATCH(B359,Kunden!$T$7:$T$506,0))="","",INDEX(Kunden!$J$7:$J$506,MATCH(B359,Kunden!$T$7:$T$506,0))),""))</f>
        <v/>
      </c>
      <c r="G359" s="12">
        <f>IF(B359="","",IFERROR(IF(INDEX(Kunden!$N$7:$N$506,MATCH(B359,Kunden!$T$7:$T$506,0))="","",INDEX(Kunden!$N$7:$N$506,MATCH(B359,Kunden!$T$7:$T$506,0))),""))</f>
        <v/>
      </c>
      <c r="H359" s="12">
        <f>IF(B359="","",IF(ISNA(MATCH(B359,Kunden!$T$7:$T$506,0)),"nicht in der Kundenliste",IF(A359="","Datum fehlt","")))</f>
        <v/>
      </c>
    </row>
    <row r="360">
      <c r="A360" s="11" t="n"/>
      <c r="B360" s="9" t="n"/>
      <c r="C360" s="9" t="n"/>
      <c r="D360" s="9" t="n"/>
      <c r="E360" s="13">
        <f>IF(B360="","",IFERROR(IF(INDEX(Kunden!$A$7:$A$506,MATCH(B360,Kunden!$T$7:$T$506,0))="","",INDEX(Kunden!$A$7:$A$506,MATCH(B360,Kunden!$T$7:$T$506,0))),""))</f>
        <v/>
      </c>
      <c r="F360" s="12">
        <f>IF(B360="","",IFERROR(IF(INDEX(Kunden!$J$7:$J$506,MATCH(B360,Kunden!$T$7:$T$506,0))="","",INDEX(Kunden!$J$7:$J$506,MATCH(B360,Kunden!$T$7:$T$506,0))),""))</f>
        <v/>
      </c>
      <c r="G360" s="12">
        <f>IF(B360="","",IFERROR(IF(INDEX(Kunden!$N$7:$N$506,MATCH(B360,Kunden!$T$7:$T$506,0))="","",INDEX(Kunden!$N$7:$N$506,MATCH(B360,Kunden!$T$7:$T$506,0))),""))</f>
        <v/>
      </c>
      <c r="H360" s="12">
        <f>IF(B360="","",IF(ISNA(MATCH(B360,Kunden!$T$7:$T$506,0)),"nicht in der Kundenliste",IF(A360="","Datum fehlt","")))</f>
        <v/>
      </c>
    </row>
    <row r="361">
      <c r="A361" s="11" t="n"/>
      <c r="B361" s="9" t="n"/>
      <c r="C361" s="9" t="n"/>
      <c r="D361" s="9" t="n"/>
      <c r="E361" s="13">
        <f>IF(B361="","",IFERROR(IF(INDEX(Kunden!$A$7:$A$506,MATCH(B361,Kunden!$T$7:$T$506,0))="","",INDEX(Kunden!$A$7:$A$506,MATCH(B361,Kunden!$T$7:$T$506,0))),""))</f>
        <v/>
      </c>
      <c r="F361" s="12">
        <f>IF(B361="","",IFERROR(IF(INDEX(Kunden!$J$7:$J$506,MATCH(B361,Kunden!$T$7:$T$506,0))="","",INDEX(Kunden!$J$7:$J$506,MATCH(B361,Kunden!$T$7:$T$506,0))),""))</f>
        <v/>
      </c>
      <c r="G361" s="12">
        <f>IF(B361="","",IFERROR(IF(INDEX(Kunden!$N$7:$N$506,MATCH(B361,Kunden!$T$7:$T$506,0))="","",INDEX(Kunden!$N$7:$N$506,MATCH(B361,Kunden!$T$7:$T$506,0))),""))</f>
        <v/>
      </c>
      <c r="H361" s="12">
        <f>IF(B361="","",IF(ISNA(MATCH(B361,Kunden!$T$7:$T$506,0)),"nicht in der Kundenliste",IF(A361="","Datum fehlt","")))</f>
        <v/>
      </c>
    </row>
    <row r="362">
      <c r="A362" s="11" t="n"/>
      <c r="B362" s="9" t="n"/>
      <c r="C362" s="9" t="n"/>
      <c r="D362" s="9" t="n"/>
      <c r="E362" s="13">
        <f>IF(B362="","",IFERROR(IF(INDEX(Kunden!$A$7:$A$506,MATCH(B362,Kunden!$T$7:$T$506,0))="","",INDEX(Kunden!$A$7:$A$506,MATCH(B362,Kunden!$T$7:$T$506,0))),""))</f>
        <v/>
      </c>
      <c r="F362" s="12">
        <f>IF(B362="","",IFERROR(IF(INDEX(Kunden!$J$7:$J$506,MATCH(B362,Kunden!$T$7:$T$506,0))="","",INDEX(Kunden!$J$7:$J$506,MATCH(B362,Kunden!$T$7:$T$506,0))),""))</f>
        <v/>
      </c>
      <c r="G362" s="12">
        <f>IF(B362="","",IFERROR(IF(INDEX(Kunden!$N$7:$N$506,MATCH(B362,Kunden!$T$7:$T$506,0))="","",INDEX(Kunden!$N$7:$N$506,MATCH(B362,Kunden!$T$7:$T$506,0))),""))</f>
        <v/>
      </c>
      <c r="H362" s="12">
        <f>IF(B362="","",IF(ISNA(MATCH(B362,Kunden!$T$7:$T$506,0)),"nicht in der Kundenliste",IF(A362="","Datum fehlt","")))</f>
        <v/>
      </c>
    </row>
    <row r="363">
      <c r="A363" s="11" t="n"/>
      <c r="B363" s="9" t="n"/>
      <c r="C363" s="9" t="n"/>
      <c r="D363" s="9" t="n"/>
      <c r="E363" s="13">
        <f>IF(B363="","",IFERROR(IF(INDEX(Kunden!$A$7:$A$506,MATCH(B363,Kunden!$T$7:$T$506,0))="","",INDEX(Kunden!$A$7:$A$506,MATCH(B363,Kunden!$T$7:$T$506,0))),""))</f>
        <v/>
      </c>
      <c r="F363" s="12">
        <f>IF(B363="","",IFERROR(IF(INDEX(Kunden!$J$7:$J$506,MATCH(B363,Kunden!$T$7:$T$506,0))="","",INDEX(Kunden!$J$7:$J$506,MATCH(B363,Kunden!$T$7:$T$506,0))),""))</f>
        <v/>
      </c>
      <c r="G363" s="12">
        <f>IF(B363="","",IFERROR(IF(INDEX(Kunden!$N$7:$N$506,MATCH(B363,Kunden!$T$7:$T$506,0))="","",INDEX(Kunden!$N$7:$N$506,MATCH(B363,Kunden!$T$7:$T$506,0))),""))</f>
        <v/>
      </c>
      <c r="H363" s="12">
        <f>IF(B363="","",IF(ISNA(MATCH(B363,Kunden!$T$7:$T$506,0)),"nicht in der Kundenliste",IF(A363="","Datum fehlt","")))</f>
        <v/>
      </c>
    </row>
    <row r="364">
      <c r="A364" s="11" t="n"/>
      <c r="B364" s="9" t="n"/>
      <c r="C364" s="9" t="n"/>
      <c r="D364" s="9" t="n"/>
      <c r="E364" s="13">
        <f>IF(B364="","",IFERROR(IF(INDEX(Kunden!$A$7:$A$506,MATCH(B364,Kunden!$T$7:$T$506,0))="","",INDEX(Kunden!$A$7:$A$506,MATCH(B364,Kunden!$T$7:$T$506,0))),""))</f>
        <v/>
      </c>
      <c r="F364" s="12">
        <f>IF(B364="","",IFERROR(IF(INDEX(Kunden!$J$7:$J$506,MATCH(B364,Kunden!$T$7:$T$506,0))="","",INDEX(Kunden!$J$7:$J$506,MATCH(B364,Kunden!$T$7:$T$506,0))),""))</f>
        <v/>
      </c>
      <c r="G364" s="12">
        <f>IF(B364="","",IFERROR(IF(INDEX(Kunden!$N$7:$N$506,MATCH(B364,Kunden!$T$7:$T$506,0))="","",INDEX(Kunden!$N$7:$N$506,MATCH(B364,Kunden!$T$7:$T$506,0))),""))</f>
        <v/>
      </c>
      <c r="H364" s="12">
        <f>IF(B364="","",IF(ISNA(MATCH(B364,Kunden!$T$7:$T$506,0)),"nicht in der Kundenliste",IF(A364="","Datum fehlt","")))</f>
        <v/>
      </c>
    </row>
    <row r="365">
      <c r="A365" s="11" t="n"/>
      <c r="B365" s="9" t="n"/>
      <c r="C365" s="9" t="n"/>
      <c r="D365" s="9" t="n"/>
      <c r="E365" s="13">
        <f>IF(B365="","",IFERROR(IF(INDEX(Kunden!$A$7:$A$506,MATCH(B365,Kunden!$T$7:$T$506,0))="","",INDEX(Kunden!$A$7:$A$506,MATCH(B365,Kunden!$T$7:$T$506,0))),""))</f>
        <v/>
      </c>
      <c r="F365" s="12">
        <f>IF(B365="","",IFERROR(IF(INDEX(Kunden!$J$7:$J$506,MATCH(B365,Kunden!$T$7:$T$506,0))="","",INDEX(Kunden!$J$7:$J$506,MATCH(B365,Kunden!$T$7:$T$506,0))),""))</f>
        <v/>
      </c>
      <c r="G365" s="12">
        <f>IF(B365="","",IFERROR(IF(INDEX(Kunden!$N$7:$N$506,MATCH(B365,Kunden!$T$7:$T$506,0))="","",INDEX(Kunden!$N$7:$N$506,MATCH(B365,Kunden!$T$7:$T$506,0))),""))</f>
        <v/>
      </c>
      <c r="H365" s="12">
        <f>IF(B365="","",IF(ISNA(MATCH(B365,Kunden!$T$7:$T$506,0)),"nicht in der Kundenliste",IF(A365="","Datum fehlt","")))</f>
        <v/>
      </c>
    </row>
    <row r="366">
      <c r="A366" s="11" t="n"/>
      <c r="B366" s="9" t="n"/>
      <c r="C366" s="9" t="n"/>
      <c r="D366" s="9" t="n"/>
      <c r="E366" s="13">
        <f>IF(B366="","",IFERROR(IF(INDEX(Kunden!$A$7:$A$506,MATCH(B366,Kunden!$T$7:$T$506,0))="","",INDEX(Kunden!$A$7:$A$506,MATCH(B366,Kunden!$T$7:$T$506,0))),""))</f>
        <v/>
      </c>
      <c r="F366" s="12">
        <f>IF(B366="","",IFERROR(IF(INDEX(Kunden!$J$7:$J$506,MATCH(B366,Kunden!$T$7:$T$506,0))="","",INDEX(Kunden!$J$7:$J$506,MATCH(B366,Kunden!$T$7:$T$506,0))),""))</f>
        <v/>
      </c>
      <c r="G366" s="12">
        <f>IF(B366="","",IFERROR(IF(INDEX(Kunden!$N$7:$N$506,MATCH(B366,Kunden!$T$7:$T$506,0))="","",INDEX(Kunden!$N$7:$N$506,MATCH(B366,Kunden!$T$7:$T$506,0))),""))</f>
        <v/>
      </c>
      <c r="H366" s="12">
        <f>IF(B366="","",IF(ISNA(MATCH(B366,Kunden!$T$7:$T$506,0)),"nicht in der Kundenliste",IF(A366="","Datum fehlt","")))</f>
        <v/>
      </c>
    </row>
    <row r="367">
      <c r="A367" s="11" t="n"/>
      <c r="B367" s="9" t="n"/>
      <c r="C367" s="9" t="n"/>
      <c r="D367" s="9" t="n"/>
      <c r="E367" s="13">
        <f>IF(B367="","",IFERROR(IF(INDEX(Kunden!$A$7:$A$506,MATCH(B367,Kunden!$T$7:$T$506,0))="","",INDEX(Kunden!$A$7:$A$506,MATCH(B367,Kunden!$T$7:$T$506,0))),""))</f>
        <v/>
      </c>
      <c r="F367" s="12">
        <f>IF(B367="","",IFERROR(IF(INDEX(Kunden!$J$7:$J$506,MATCH(B367,Kunden!$T$7:$T$506,0))="","",INDEX(Kunden!$J$7:$J$506,MATCH(B367,Kunden!$T$7:$T$506,0))),""))</f>
        <v/>
      </c>
      <c r="G367" s="12">
        <f>IF(B367="","",IFERROR(IF(INDEX(Kunden!$N$7:$N$506,MATCH(B367,Kunden!$T$7:$T$506,0))="","",INDEX(Kunden!$N$7:$N$506,MATCH(B367,Kunden!$T$7:$T$506,0))),""))</f>
        <v/>
      </c>
      <c r="H367" s="12">
        <f>IF(B367="","",IF(ISNA(MATCH(B367,Kunden!$T$7:$T$506,0)),"nicht in der Kundenliste",IF(A367="","Datum fehlt","")))</f>
        <v/>
      </c>
    </row>
    <row r="368">
      <c r="A368" s="11" t="n"/>
      <c r="B368" s="9" t="n"/>
      <c r="C368" s="9" t="n"/>
      <c r="D368" s="9" t="n"/>
      <c r="E368" s="13">
        <f>IF(B368="","",IFERROR(IF(INDEX(Kunden!$A$7:$A$506,MATCH(B368,Kunden!$T$7:$T$506,0))="","",INDEX(Kunden!$A$7:$A$506,MATCH(B368,Kunden!$T$7:$T$506,0))),""))</f>
        <v/>
      </c>
      <c r="F368" s="12">
        <f>IF(B368="","",IFERROR(IF(INDEX(Kunden!$J$7:$J$506,MATCH(B368,Kunden!$T$7:$T$506,0))="","",INDEX(Kunden!$J$7:$J$506,MATCH(B368,Kunden!$T$7:$T$506,0))),""))</f>
        <v/>
      </c>
      <c r="G368" s="12">
        <f>IF(B368="","",IFERROR(IF(INDEX(Kunden!$N$7:$N$506,MATCH(B368,Kunden!$T$7:$T$506,0))="","",INDEX(Kunden!$N$7:$N$506,MATCH(B368,Kunden!$T$7:$T$506,0))),""))</f>
        <v/>
      </c>
      <c r="H368" s="12">
        <f>IF(B368="","",IF(ISNA(MATCH(B368,Kunden!$T$7:$T$506,0)),"nicht in der Kundenliste",IF(A368="","Datum fehlt","")))</f>
        <v/>
      </c>
    </row>
    <row r="369">
      <c r="A369" s="11" t="n"/>
      <c r="B369" s="9" t="n"/>
      <c r="C369" s="9" t="n"/>
      <c r="D369" s="9" t="n"/>
      <c r="E369" s="13">
        <f>IF(B369="","",IFERROR(IF(INDEX(Kunden!$A$7:$A$506,MATCH(B369,Kunden!$T$7:$T$506,0))="","",INDEX(Kunden!$A$7:$A$506,MATCH(B369,Kunden!$T$7:$T$506,0))),""))</f>
        <v/>
      </c>
      <c r="F369" s="12">
        <f>IF(B369="","",IFERROR(IF(INDEX(Kunden!$J$7:$J$506,MATCH(B369,Kunden!$T$7:$T$506,0))="","",INDEX(Kunden!$J$7:$J$506,MATCH(B369,Kunden!$T$7:$T$506,0))),""))</f>
        <v/>
      </c>
      <c r="G369" s="12">
        <f>IF(B369="","",IFERROR(IF(INDEX(Kunden!$N$7:$N$506,MATCH(B369,Kunden!$T$7:$T$506,0))="","",INDEX(Kunden!$N$7:$N$506,MATCH(B369,Kunden!$T$7:$T$506,0))),""))</f>
        <v/>
      </c>
      <c r="H369" s="12">
        <f>IF(B369="","",IF(ISNA(MATCH(B369,Kunden!$T$7:$T$506,0)),"nicht in der Kundenliste",IF(A369="","Datum fehlt","")))</f>
        <v/>
      </c>
    </row>
    <row r="370">
      <c r="A370" s="11" t="n"/>
      <c r="B370" s="9" t="n"/>
      <c r="C370" s="9" t="n"/>
      <c r="D370" s="9" t="n"/>
      <c r="E370" s="13">
        <f>IF(B370="","",IFERROR(IF(INDEX(Kunden!$A$7:$A$506,MATCH(B370,Kunden!$T$7:$T$506,0))="","",INDEX(Kunden!$A$7:$A$506,MATCH(B370,Kunden!$T$7:$T$506,0))),""))</f>
        <v/>
      </c>
      <c r="F370" s="12">
        <f>IF(B370="","",IFERROR(IF(INDEX(Kunden!$J$7:$J$506,MATCH(B370,Kunden!$T$7:$T$506,0))="","",INDEX(Kunden!$J$7:$J$506,MATCH(B370,Kunden!$T$7:$T$506,0))),""))</f>
        <v/>
      </c>
      <c r="G370" s="12">
        <f>IF(B370="","",IFERROR(IF(INDEX(Kunden!$N$7:$N$506,MATCH(B370,Kunden!$T$7:$T$506,0))="","",INDEX(Kunden!$N$7:$N$506,MATCH(B370,Kunden!$T$7:$T$506,0))),""))</f>
        <v/>
      </c>
      <c r="H370" s="12">
        <f>IF(B370="","",IF(ISNA(MATCH(B370,Kunden!$T$7:$T$506,0)),"nicht in der Kundenliste",IF(A370="","Datum fehlt","")))</f>
        <v/>
      </c>
    </row>
    <row r="371">
      <c r="A371" s="11" t="n"/>
      <c r="B371" s="9" t="n"/>
      <c r="C371" s="9" t="n"/>
      <c r="D371" s="9" t="n"/>
      <c r="E371" s="13">
        <f>IF(B371="","",IFERROR(IF(INDEX(Kunden!$A$7:$A$506,MATCH(B371,Kunden!$T$7:$T$506,0))="","",INDEX(Kunden!$A$7:$A$506,MATCH(B371,Kunden!$T$7:$T$506,0))),""))</f>
        <v/>
      </c>
      <c r="F371" s="12">
        <f>IF(B371="","",IFERROR(IF(INDEX(Kunden!$J$7:$J$506,MATCH(B371,Kunden!$T$7:$T$506,0))="","",INDEX(Kunden!$J$7:$J$506,MATCH(B371,Kunden!$T$7:$T$506,0))),""))</f>
        <v/>
      </c>
      <c r="G371" s="12">
        <f>IF(B371="","",IFERROR(IF(INDEX(Kunden!$N$7:$N$506,MATCH(B371,Kunden!$T$7:$T$506,0))="","",INDEX(Kunden!$N$7:$N$506,MATCH(B371,Kunden!$T$7:$T$506,0))),""))</f>
        <v/>
      </c>
      <c r="H371" s="12">
        <f>IF(B371="","",IF(ISNA(MATCH(B371,Kunden!$T$7:$T$506,0)),"nicht in der Kundenliste",IF(A371="","Datum fehlt","")))</f>
        <v/>
      </c>
    </row>
    <row r="372">
      <c r="A372" s="11" t="n"/>
      <c r="B372" s="9" t="n"/>
      <c r="C372" s="9" t="n"/>
      <c r="D372" s="9" t="n"/>
      <c r="E372" s="13">
        <f>IF(B372="","",IFERROR(IF(INDEX(Kunden!$A$7:$A$506,MATCH(B372,Kunden!$T$7:$T$506,0))="","",INDEX(Kunden!$A$7:$A$506,MATCH(B372,Kunden!$T$7:$T$506,0))),""))</f>
        <v/>
      </c>
      <c r="F372" s="12">
        <f>IF(B372="","",IFERROR(IF(INDEX(Kunden!$J$7:$J$506,MATCH(B372,Kunden!$T$7:$T$506,0))="","",INDEX(Kunden!$J$7:$J$506,MATCH(B372,Kunden!$T$7:$T$506,0))),""))</f>
        <v/>
      </c>
      <c r="G372" s="12">
        <f>IF(B372="","",IFERROR(IF(INDEX(Kunden!$N$7:$N$506,MATCH(B372,Kunden!$T$7:$T$506,0))="","",INDEX(Kunden!$N$7:$N$506,MATCH(B372,Kunden!$T$7:$T$506,0))),""))</f>
        <v/>
      </c>
      <c r="H372" s="12">
        <f>IF(B372="","",IF(ISNA(MATCH(B372,Kunden!$T$7:$T$506,0)),"nicht in der Kundenliste",IF(A372="","Datum fehlt","")))</f>
        <v/>
      </c>
    </row>
    <row r="373">
      <c r="A373" s="11" t="n"/>
      <c r="B373" s="9" t="n"/>
      <c r="C373" s="9" t="n"/>
      <c r="D373" s="9" t="n"/>
      <c r="E373" s="13">
        <f>IF(B373="","",IFERROR(IF(INDEX(Kunden!$A$7:$A$506,MATCH(B373,Kunden!$T$7:$T$506,0))="","",INDEX(Kunden!$A$7:$A$506,MATCH(B373,Kunden!$T$7:$T$506,0))),""))</f>
        <v/>
      </c>
      <c r="F373" s="12">
        <f>IF(B373="","",IFERROR(IF(INDEX(Kunden!$J$7:$J$506,MATCH(B373,Kunden!$T$7:$T$506,0))="","",INDEX(Kunden!$J$7:$J$506,MATCH(B373,Kunden!$T$7:$T$506,0))),""))</f>
        <v/>
      </c>
      <c r="G373" s="12">
        <f>IF(B373="","",IFERROR(IF(INDEX(Kunden!$N$7:$N$506,MATCH(B373,Kunden!$T$7:$T$506,0))="","",INDEX(Kunden!$N$7:$N$506,MATCH(B373,Kunden!$T$7:$T$506,0))),""))</f>
        <v/>
      </c>
      <c r="H373" s="12">
        <f>IF(B373="","",IF(ISNA(MATCH(B373,Kunden!$T$7:$T$506,0)),"nicht in der Kundenliste",IF(A373="","Datum fehlt","")))</f>
        <v/>
      </c>
    </row>
    <row r="374">
      <c r="A374" s="11" t="n"/>
      <c r="B374" s="9" t="n"/>
      <c r="C374" s="9" t="n"/>
      <c r="D374" s="9" t="n"/>
      <c r="E374" s="13">
        <f>IF(B374="","",IFERROR(IF(INDEX(Kunden!$A$7:$A$506,MATCH(B374,Kunden!$T$7:$T$506,0))="","",INDEX(Kunden!$A$7:$A$506,MATCH(B374,Kunden!$T$7:$T$506,0))),""))</f>
        <v/>
      </c>
      <c r="F374" s="12">
        <f>IF(B374="","",IFERROR(IF(INDEX(Kunden!$J$7:$J$506,MATCH(B374,Kunden!$T$7:$T$506,0))="","",INDEX(Kunden!$J$7:$J$506,MATCH(B374,Kunden!$T$7:$T$506,0))),""))</f>
        <v/>
      </c>
      <c r="G374" s="12">
        <f>IF(B374="","",IFERROR(IF(INDEX(Kunden!$N$7:$N$506,MATCH(B374,Kunden!$T$7:$T$506,0))="","",INDEX(Kunden!$N$7:$N$506,MATCH(B374,Kunden!$T$7:$T$506,0))),""))</f>
        <v/>
      </c>
      <c r="H374" s="12">
        <f>IF(B374="","",IF(ISNA(MATCH(B374,Kunden!$T$7:$T$506,0)),"nicht in der Kundenliste",IF(A374="","Datum fehlt","")))</f>
        <v/>
      </c>
    </row>
    <row r="375">
      <c r="A375" s="11" t="n"/>
      <c r="B375" s="9" t="n"/>
      <c r="C375" s="9" t="n"/>
      <c r="D375" s="9" t="n"/>
      <c r="E375" s="13">
        <f>IF(B375="","",IFERROR(IF(INDEX(Kunden!$A$7:$A$506,MATCH(B375,Kunden!$T$7:$T$506,0))="","",INDEX(Kunden!$A$7:$A$506,MATCH(B375,Kunden!$T$7:$T$506,0))),""))</f>
        <v/>
      </c>
      <c r="F375" s="12">
        <f>IF(B375="","",IFERROR(IF(INDEX(Kunden!$J$7:$J$506,MATCH(B375,Kunden!$T$7:$T$506,0))="","",INDEX(Kunden!$J$7:$J$506,MATCH(B375,Kunden!$T$7:$T$506,0))),""))</f>
        <v/>
      </c>
      <c r="G375" s="12">
        <f>IF(B375="","",IFERROR(IF(INDEX(Kunden!$N$7:$N$506,MATCH(B375,Kunden!$T$7:$T$506,0))="","",INDEX(Kunden!$N$7:$N$506,MATCH(B375,Kunden!$T$7:$T$506,0))),""))</f>
        <v/>
      </c>
      <c r="H375" s="12">
        <f>IF(B375="","",IF(ISNA(MATCH(B375,Kunden!$T$7:$T$506,0)),"nicht in der Kundenliste",IF(A375="","Datum fehlt","")))</f>
        <v/>
      </c>
    </row>
    <row r="376">
      <c r="A376" s="11" t="n"/>
      <c r="B376" s="9" t="n"/>
      <c r="C376" s="9" t="n"/>
      <c r="D376" s="9" t="n"/>
      <c r="E376" s="13">
        <f>IF(B376="","",IFERROR(IF(INDEX(Kunden!$A$7:$A$506,MATCH(B376,Kunden!$T$7:$T$506,0))="","",INDEX(Kunden!$A$7:$A$506,MATCH(B376,Kunden!$T$7:$T$506,0))),""))</f>
        <v/>
      </c>
      <c r="F376" s="12">
        <f>IF(B376="","",IFERROR(IF(INDEX(Kunden!$J$7:$J$506,MATCH(B376,Kunden!$T$7:$T$506,0))="","",INDEX(Kunden!$J$7:$J$506,MATCH(B376,Kunden!$T$7:$T$506,0))),""))</f>
        <v/>
      </c>
      <c r="G376" s="12">
        <f>IF(B376="","",IFERROR(IF(INDEX(Kunden!$N$7:$N$506,MATCH(B376,Kunden!$T$7:$T$506,0))="","",INDEX(Kunden!$N$7:$N$506,MATCH(B376,Kunden!$T$7:$T$506,0))),""))</f>
        <v/>
      </c>
      <c r="H376" s="12">
        <f>IF(B376="","",IF(ISNA(MATCH(B376,Kunden!$T$7:$T$506,0)),"nicht in der Kundenliste",IF(A376="","Datum fehlt","")))</f>
        <v/>
      </c>
    </row>
    <row r="377">
      <c r="A377" s="11" t="n"/>
      <c r="B377" s="9" t="n"/>
      <c r="C377" s="9" t="n"/>
      <c r="D377" s="9" t="n"/>
      <c r="E377" s="13">
        <f>IF(B377="","",IFERROR(IF(INDEX(Kunden!$A$7:$A$506,MATCH(B377,Kunden!$T$7:$T$506,0))="","",INDEX(Kunden!$A$7:$A$506,MATCH(B377,Kunden!$T$7:$T$506,0))),""))</f>
        <v/>
      </c>
      <c r="F377" s="12">
        <f>IF(B377="","",IFERROR(IF(INDEX(Kunden!$J$7:$J$506,MATCH(B377,Kunden!$T$7:$T$506,0))="","",INDEX(Kunden!$J$7:$J$506,MATCH(B377,Kunden!$T$7:$T$506,0))),""))</f>
        <v/>
      </c>
      <c r="G377" s="12">
        <f>IF(B377="","",IFERROR(IF(INDEX(Kunden!$N$7:$N$506,MATCH(B377,Kunden!$T$7:$T$506,0))="","",INDEX(Kunden!$N$7:$N$506,MATCH(B377,Kunden!$T$7:$T$506,0))),""))</f>
        <v/>
      </c>
      <c r="H377" s="12">
        <f>IF(B377="","",IF(ISNA(MATCH(B377,Kunden!$T$7:$T$506,0)),"nicht in der Kundenliste",IF(A377="","Datum fehlt","")))</f>
        <v/>
      </c>
    </row>
    <row r="378">
      <c r="A378" s="11" t="n"/>
      <c r="B378" s="9" t="n"/>
      <c r="C378" s="9" t="n"/>
      <c r="D378" s="9" t="n"/>
      <c r="E378" s="13">
        <f>IF(B378="","",IFERROR(IF(INDEX(Kunden!$A$7:$A$506,MATCH(B378,Kunden!$T$7:$T$506,0))="","",INDEX(Kunden!$A$7:$A$506,MATCH(B378,Kunden!$T$7:$T$506,0))),""))</f>
        <v/>
      </c>
      <c r="F378" s="12">
        <f>IF(B378="","",IFERROR(IF(INDEX(Kunden!$J$7:$J$506,MATCH(B378,Kunden!$T$7:$T$506,0))="","",INDEX(Kunden!$J$7:$J$506,MATCH(B378,Kunden!$T$7:$T$506,0))),""))</f>
        <v/>
      </c>
      <c r="G378" s="12">
        <f>IF(B378="","",IFERROR(IF(INDEX(Kunden!$N$7:$N$506,MATCH(B378,Kunden!$T$7:$T$506,0))="","",INDEX(Kunden!$N$7:$N$506,MATCH(B378,Kunden!$T$7:$T$506,0))),""))</f>
        <v/>
      </c>
      <c r="H378" s="12">
        <f>IF(B378="","",IF(ISNA(MATCH(B378,Kunden!$T$7:$T$506,0)),"nicht in der Kundenliste",IF(A378="","Datum fehlt","")))</f>
        <v/>
      </c>
    </row>
    <row r="379">
      <c r="A379" s="11" t="n"/>
      <c r="B379" s="9" t="n"/>
      <c r="C379" s="9" t="n"/>
      <c r="D379" s="9" t="n"/>
      <c r="E379" s="13">
        <f>IF(B379="","",IFERROR(IF(INDEX(Kunden!$A$7:$A$506,MATCH(B379,Kunden!$T$7:$T$506,0))="","",INDEX(Kunden!$A$7:$A$506,MATCH(B379,Kunden!$T$7:$T$506,0))),""))</f>
        <v/>
      </c>
      <c r="F379" s="12">
        <f>IF(B379="","",IFERROR(IF(INDEX(Kunden!$J$7:$J$506,MATCH(B379,Kunden!$T$7:$T$506,0))="","",INDEX(Kunden!$J$7:$J$506,MATCH(B379,Kunden!$T$7:$T$506,0))),""))</f>
        <v/>
      </c>
      <c r="G379" s="12">
        <f>IF(B379="","",IFERROR(IF(INDEX(Kunden!$N$7:$N$506,MATCH(B379,Kunden!$T$7:$T$506,0))="","",INDEX(Kunden!$N$7:$N$506,MATCH(B379,Kunden!$T$7:$T$506,0))),""))</f>
        <v/>
      </c>
      <c r="H379" s="12">
        <f>IF(B379="","",IF(ISNA(MATCH(B379,Kunden!$T$7:$T$506,0)),"nicht in der Kundenliste",IF(A379="","Datum fehlt","")))</f>
        <v/>
      </c>
    </row>
    <row r="380">
      <c r="A380" s="11" t="n"/>
      <c r="B380" s="9" t="n"/>
      <c r="C380" s="9" t="n"/>
      <c r="D380" s="9" t="n"/>
      <c r="E380" s="13">
        <f>IF(B380="","",IFERROR(IF(INDEX(Kunden!$A$7:$A$506,MATCH(B380,Kunden!$T$7:$T$506,0))="","",INDEX(Kunden!$A$7:$A$506,MATCH(B380,Kunden!$T$7:$T$506,0))),""))</f>
        <v/>
      </c>
      <c r="F380" s="12">
        <f>IF(B380="","",IFERROR(IF(INDEX(Kunden!$J$7:$J$506,MATCH(B380,Kunden!$T$7:$T$506,0))="","",INDEX(Kunden!$J$7:$J$506,MATCH(B380,Kunden!$T$7:$T$506,0))),""))</f>
        <v/>
      </c>
      <c r="G380" s="12">
        <f>IF(B380="","",IFERROR(IF(INDEX(Kunden!$N$7:$N$506,MATCH(B380,Kunden!$T$7:$T$506,0))="","",INDEX(Kunden!$N$7:$N$506,MATCH(B380,Kunden!$T$7:$T$506,0))),""))</f>
        <v/>
      </c>
      <c r="H380" s="12">
        <f>IF(B380="","",IF(ISNA(MATCH(B380,Kunden!$T$7:$T$506,0)),"nicht in der Kundenliste",IF(A380="","Datum fehlt","")))</f>
        <v/>
      </c>
    </row>
    <row r="381">
      <c r="A381" s="11" t="n"/>
      <c r="B381" s="9" t="n"/>
      <c r="C381" s="9" t="n"/>
      <c r="D381" s="9" t="n"/>
      <c r="E381" s="13">
        <f>IF(B381="","",IFERROR(IF(INDEX(Kunden!$A$7:$A$506,MATCH(B381,Kunden!$T$7:$T$506,0))="","",INDEX(Kunden!$A$7:$A$506,MATCH(B381,Kunden!$T$7:$T$506,0))),""))</f>
        <v/>
      </c>
      <c r="F381" s="12">
        <f>IF(B381="","",IFERROR(IF(INDEX(Kunden!$J$7:$J$506,MATCH(B381,Kunden!$T$7:$T$506,0))="","",INDEX(Kunden!$J$7:$J$506,MATCH(B381,Kunden!$T$7:$T$506,0))),""))</f>
        <v/>
      </c>
      <c r="G381" s="12">
        <f>IF(B381="","",IFERROR(IF(INDEX(Kunden!$N$7:$N$506,MATCH(B381,Kunden!$T$7:$T$506,0))="","",INDEX(Kunden!$N$7:$N$506,MATCH(B381,Kunden!$T$7:$T$506,0))),""))</f>
        <v/>
      </c>
      <c r="H381" s="12">
        <f>IF(B381="","",IF(ISNA(MATCH(B381,Kunden!$T$7:$T$506,0)),"nicht in der Kundenliste",IF(A381="","Datum fehlt","")))</f>
        <v/>
      </c>
    </row>
    <row r="382">
      <c r="A382" s="11" t="n"/>
      <c r="B382" s="9" t="n"/>
      <c r="C382" s="9" t="n"/>
      <c r="D382" s="9" t="n"/>
      <c r="E382" s="13">
        <f>IF(B382="","",IFERROR(IF(INDEX(Kunden!$A$7:$A$506,MATCH(B382,Kunden!$T$7:$T$506,0))="","",INDEX(Kunden!$A$7:$A$506,MATCH(B382,Kunden!$T$7:$T$506,0))),""))</f>
        <v/>
      </c>
      <c r="F382" s="12">
        <f>IF(B382="","",IFERROR(IF(INDEX(Kunden!$J$7:$J$506,MATCH(B382,Kunden!$T$7:$T$506,0))="","",INDEX(Kunden!$J$7:$J$506,MATCH(B382,Kunden!$T$7:$T$506,0))),""))</f>
        <v/>
      </c>
      <c r="G382" s="12">
        <f>IF(B382="","",IFERROR(IF(INDEX(Kunden!$N$7:$N$506,MATCH(B382,Kunden!$T$7:$T$506,0))="","",INDEX(Kunden!$N$7:$N$506,MATCH(B382,Kunden!$T$7:$T$506,0))),""))</f>
        <v/>
      </c>
      <c r="H382" s="12">
        <f>IF(B382="","",IF(ISNA(MATCH(B382,Kunden!$T$7:$T$506,0)),"nicht in der Kundenliste",IF(A382="","Datum fehlt","")))</f>
        <v/>
      </c>
    </row>
    <row r="383">
      <c r="A383" s="11" t="n"/>
      <c r="B383" s="9" t="n"/>
      <c r="C383" s="9" t="n"/>
      <c r="D383" s="9" t="n"/>
      <c r="E383" s="13">
        <f>IF(B383="","",IFERROR(IF(INDEX(Kunden!$A$7:$A$506,MATCH(B383,Kunden!$T$7:$T$506,0))="","",INDEX(Kunden!$A$7:$A$506,MATCH(B383,Kunden!$T$7:$T$506,0))),""))</f>
        <v/>
      </c>
      <c r="F383" s="12">
        <f>IF(B383="","",IFERROR(IF(INDEX(Kunden!$J$7:$J$506,MATCH(B383,Kunden!$T$7:$T$506,0))="","",INDEX(Kunden!$J$7:$J$506,MATCH(B383,Kunden!$T$7:$T$506,0))),""))</f>
        <v/>
      </c>
      <c r="G383" s="12">
        <f>IF(B383="","",IFERROR(IF(INDEX(Kunden!$N$7:$N$506,MATCH(B383,Kunden!$T$7:$T$506,0))="","",INDEX(Kunden!$N$7:$N$506,MATCH(B383,Kunden!$T$7:$T$506,0))),""))</f>
        <v/>
      </c>
      <c r="H383" s="12">
        <f>IF(B383="","",IF(ISNA(MATCH(B383,Kunden!$T$7:$T$506,0)),"nicht in der Kundenliste",IF(A383="","Datum fehlt","")))</f>
        <v/>
      </c>
    </row>
    <row r="384">
      <c r="A384" s="11" t="n"/>
      <c r="B384" s="9" t="n"/>
      <c r="C384" s="9" t="n"/>
      <c r="D384" s="9" t="n"/>
      <c r="E384" s="13">
        <f>IF(B384="","",IFERROR(IF(INDEX(Kunden!$A$7:$A$506,MATCH(B384,Kunden!$T$7:$T$506,0))="","",INDEX(Kunden!$A$7:$A$506,MATCH(B384,Kunden!$T$7:$T$506,0))),""))</f>
        <v/>
      </c>
      <c r="F384" s="12">
        <f>IF(B384="","",IFERROR(IF(INDEX(Kunden!$J$7:$J$506,MATCH(B384,Kunden!$T$7:$T$506,0))="","",INDEX(Kunden!$J$7:$J$506,MATCH(B384,Kunden!$T$7:$T$506,0))),""))</f>
        <v/>
      </c>
      <c r="G384" s="12">
        <f>IF(B384="","",IFERROR(IF(INDEX(Kunden!$N$7:$N$506,MATCH(B384,Kunden!$T$7:$T$506,0))="","",INDEX(Kunden!$N$7:$N$506,MATCH(B384,Kunden!$T$7:$T$506,0))),""))</f>
        <v/>
      </c>
      <c r="H384" s="12">
        <f>IF(B384="","",IF(ISNA(MATCH(B384,Kunden!$T$7:$T$506,0)),"nicht in der Kundenliste",IF(A384="","Datum fehlt","")))</f>
        <v/>
      </c>
    </row>
    <row r="385">
      <c r="A385" s="11" t="n"/>
      <c r="B385" s="9" t="n"/>
      <c r="C385" s="9" t="n"/>
      <c r="D385" s="9" t="n"/>
      <c r="E385" s="13">
        <f>IF(B385="","",IFERROR(IF(INDEX(Kunden!$A$7:$A$506,MATCH(B385,Kunden!$T$7:$T$506,0))="","",INDEX(Kunden!$A$7:$A$506,MATCH(B385,Kunden!$T$7:$T$506,0))),""))</f>
        <v/>
      </c>
      <c r="F385" s="12">
        <f>IF(B385="","",IFERROR(IF(INDEX(Kunden!$J$7:$J$506,MATCH(B385,Kunden!$T$7:$T$506,0))="","",INDEX(Kunden!$J$7:$J$506,MATCH(B385,Kunden!$T$7:$T$506,0))),""))</f>
        <v/>
      </c>
      <c r="G385" s="12">
        <f>IF(B385="","",IFERROR(IF(INDEX(Kunden!$N$7:$N$506,MATCH(B385,Kunden!$T$7:$T$506,0))="","",INDEX(Kunden!$N$7:$N$506,MATCH(B385,Kunden!$T$7:$T$506,0))),""))</f>
        <v/>
      </c>
      <c r="H385" s="12">
        <f>IF(B385="","",IF(ISNA(MATCH(B385,Kunden!$T$7:$T$506,0)),"nicht in der Kundenliste",IF(A385="","Datum fehlt","")))</f>
        <v/>
      </c>
    </row>
    <row r="386">
      <c r="A386" s="11" t="n"/>
      <c r="B386" s="9" t="n"/>
      <c r="C386" s="9" t="n"/>
      <c r="D386" s="9" t="n"/>
      <c r="E386" s="13">
        <f>IF(B386="","",IFERROR(IF(INDEX(Kunden!$A$7:$A$506,MATCH(B386,Kunden!$T$7:$T$506,0))="","",INDEX(Kunden!$A$7:$A$506,MATCH(B386,Kunden!$T$7:$T$506,0))),""))</f>
        <v/>
      </c>
      <c r="F386" s="12">
        <f>IF(B386="","",IFERROR(IF(INDEX(Kunden!$J$7:$J$506,MATCH(B386,Kunden!$T$7:$T$506,0))="","",INDEX(Kunden!$J$7:$J$506,MATCH(B386,Kunden!$T$7:$T$506,0))),""))</f>
        <v/>
      </c>
      <c r="G386" s="12">
        <f>IF(B386="","",IFERROR(IF(INDEX(Kunden!$N$7:$N$506,MATCH(B386,Kunden!$T$7:$T$506,0))="","",INDEX(Kunden!$N$7:$N$506,MATCH(B386,Kunden!$T$7:$T$506,0))),""))</f>
        <v/>
      </c>
      <c r="H386" s="12">
        <f>IF(B386="","",IF(ISNA(MATCH(B386,Kunden!$T$7:$T$506,0)),"nicht in der Kundenliste",IF(A386="","Datum fehlt","")))</f>
        <v/>
      </c>
    </row>
    <row r="387">
      <c r="A387" s="11" t="n"/>
      <c r="B387" s="9" t="n"/>
      <c r="C387" s="9" t="n"/>
      <c r="D387" s="9" t="n"/>
      <c r="E387" s="13">
        <f>IF(B387="","",IFERROR(IF(INDEX(Kunden!$A$7:$A$506,MATCH(B387,Kunden!$T$7:$T$506,0))="","",INDEX(Kunden!$A$7:$A$506,MATCH(B387,Kunden!$T$7:$T$506,0))),""))</f>
        <v/>
      </c>
      <c r="F387" s="12">
        <f>IF(B387="","",IFERROR(IF(INDEX(Kunden!$J$7:$J$506,MATCH(B387,Kunden!$T$7:$T$506,0))="","",INDEX(Kunden!$J$7:$J$506,MATCH(B387,Kunden!$T$7:$T$506,0))),""))</f>
        <v/>
      </c>
      <c r="G387" s="12">
        <f>IF(B387="","",IFERROR(IF(INDEX(Kunden!$N$7:$N$506,MATCH(B387,Kunden!$T$7:$T$506,0))="","",INDEX(Kunden!$N$7:$N$506,MATCH(B387,Kunden!$T$7:$T$506,0))),""))</f>
        <v/>
      </c>
      <c r="H387" s="12">
        <f>IF(B387="","",IF(ISNA(MATCH(B387,Kunden!$T$7:$T$506,0)),"nicht in der Kundenliste",IF(A387="","Datum fehlt","")))</f>
        <v/>
      </c>
    </row>
    <row r="388">
      <c r="A388" s="11" t="n"/>
      <c r="B388" s="9" t="n"/>
      <c r="C388" s="9" t="n"/>
      <c r="D388" s="9" t="n"/>
      <c r="E388" s="13">
        <f>IF(B388="","",IFERROR(IF(INDEX(Kunden!$A$7:$A$506,MATCH(B388,Kunden!$T$7:$T$506,0))="","",INDEX(Kunden!$A$7:$A$506,MATCH(B388,Kunden!$T$7:$T$506,0))),""))</f>
        <v/>
      </c>
      <c r="F388" s="12">
        <f>IF(B388="","",IFERROR(IF(INDEX(Kunden!$J$7:$J$506,MATCH(B388,Kunden!$T$7:$T$506,0))="","",INDEX(Kunden!$J$7:$J$506,MATCH(B388,Kunden!$T$7:$T$506,0))),""))</f>
        <v/>
      </c>
      <c r="G388" s="12">
        <f>IF(B388="","",IFERROR(IF(INDEX(Kunden!$N$7:$N$506,MATCH(B388,Kunden!$T$7:$T$506,0))="","",INDEX(Kunden!$N$7:$N$506,MATCH(B388,Kunden!$T$7:$T$506,0))),""))</f>
        <v/>
      </c>
      <c r="H388" s="12">
        <f>IF(B388="","",IF(ISNA(MATCH(B388,Kunden!$T$7:$T$506,0)),"nicht in der Kundenliste",IF(A388="","Datum fehlt","")))</f>
        <v/>
      </c>
    </row>
    <row r="389">
      <c r="A389" s="11" t="n"/>
      <c r="B389" s="9" t="n"/>
      <c r="C389" s="9" t="n"/>
      <c r="D389" s="9" t="n"/>
      <c r="E389" s="13">
        <f>IF(B389="","",IFERROR(IF(INDEX(Kunden!$A$7:$A$506,MATCH(B389,Kunden!$T$7:$T$506,0))="","",INDEX(Kunden!$A$7:$A$506,MATCH(B389,Kunden!$T$7:$T$506,0))),""))</f>
        <v/>
      </c>
      <c r="F389" s="12">
        <f>IF(B389="","",IFERROR(IF(INDEX(Kunden!$J$7:$J$506,MATCH(B389,Kunden!$T$7:$T$506,0))="","",INDEX(Kunden!$J$7:$J$506,MATCH(B389,Kunden!$T$7:$T$506,0))),""))</f>
        <v/>
      </c>
      <c r="G389" s="12">
        <f>IF(B389="","",IFERROR(IF(INDEX(Kunden!$N$7:$N$506,MATCH(B389,Kunden!$T$7:$T$506,0))="","",INDEX(Kunden!$N$7:$N$506,MATCH(B389,Kunden!$T$7:$T$506,0))),""))</f>
        <v/>
      </c>
      <c r="H389" s="12">
        <f>IF(B389="","",IF(ISNA(MATCH(B389,Kunden!$T$7:$T$506,0)),"nicht in der Kundenliste",IF(A389="","Datum fehlt","")))</f>
        <v/>
      </c>
    </row>
    <row r="390">
      <c r="A390" s="11" t="n"/>
      <c r="B390" s="9" t="n"/>
      <c r="C390" s="9" t="n"/>
      <c r="D390" s="9" t="n"/>
      <c r="E390" s="13">
        <f>IF(B390="","",IFERROR(IF(INDEX(Kunden!$A$7:$A$506,MATCH(B390,Kunden!$T$7:$T$506,0))="","",INDEX(Kunden!$A$7:$A$506,MATCH(B390,Kunden!$T$7:$T$506,0))),""))</f>
        <v/>
      </c>
      <c r="F390" s="12">
        <f>IF(B390="","",IFERROR(IF(INDEX(Kunden!$J$7:$J$506,MATCH(B390,Kunden!$T$7:$T$506,0))="","",INDEX(Kunden!$J$7:$J$506,MATCH(B390,Kunden!$T$7:$T$506,0))),""))</f>
        <v/>
      </c>
      <c r="G390" s="12">
        <f>IF(B390="","",IFERROR(IF(INDEX(Kunden!$N$7:$N$506,MATCH(B390,Kunden!$T$7:$T$506,0))="","",INDEX(Kunden!$N$7:$N$506,MATCH(B390,Kunden!$T$7:$T$506,0))),""))</f>
        <v/>
      </c>
      <c r="H390" s="12">
        <f>IF(B390="","",IF(ISNA(MATCH(B390,Kunden!$T$7:$T$506,0)),"nicht in der Kundenliste",IF(A390="","Datum fehlt","")))</f>
        <v/>
      </c>
    </row>
    <row r="391">
      <c r="A391" s="11" t="n"/>
      <c r="B391" s="9" t="n"/>
      <c r="C391" s="9" t="n"/>
      <c r="D391" s="9" t="n"/>
      <c r="E391" s="13">
        <f>IF(B391="","",IFERROR(IF(INDEX(Kunden!$A$7:$A$506,MATCH(B391,Kunden!$T$7:$T$506,0))="","",INDEX(Kunden!$A$7:$A$506,MATCH(B391,Kunden!$T$7:$T$506,0))),""))</f>
        <v/>
      </c>
      <c r="F391" s="12">
        <f>IF(B391="","",IFERROR(IF(INDEX(Kunden!$J$7:$J$506,MATCH(B391,Kunden!$T$7:$T$506,0))="","",INDEX(Kunden!$J$7:$J$506,MATCH(B391,Kunden!$T$7:$T$506,0))),""))</f>
        <v/>
      </c>
      <c r="G391" s="12">
        <f>IF(B391="","",IFERROR(IF(INDEX(Kunden!$N$7:$N$506,MATCH(B391,Kunden!$T$7:$T$506,0))="","",INDEX(Kunden!$N$7:$N$506,MATCH(B391,Kunden!$T$7:$T$506,0))),""))</f>
        <v/>
      </c>
      <c r="H391" s="12">
        <f>IF(B391="","",IF(ISNA(MATCH(B391,Kunden!$T$7:$T$506,0)),"nicht in der Kundenliste",IF(A391="","Datum fehlt","")))</f>
        <v/>
      </c>
    </row>
    <row r="392">
      <c r="A392" s="11" t="n"/>
      <c r="B392" s="9" t="n"/>
      <c r="C392" s="9" t="n"/>
      <c r="D392" s="9" t="n"/>
      <c r="E392" s="13">
        <f>IF(B392="","",IFERROR(IF(INDEX(Kunden!$A$7:$A$506,MATCH(B392,Kunden!$T$7:$T$506,0))="","",INDEX(Kunden!$A$7:$A$506,MATCH(B392,Kunden!$T$7:$T$506,0))),""))</f>
        <v/>
      </c>
      <c r="F392" s="12">
        <f>IF(B392="","",IFERROR(IF(INDEX(Kunden!$J$7:$J$506,MATCH(B392,Kunden!$T$7:$T$506,0))="","",INDEX(Kunden!$J$7:$J$506,MATCH(B392,Kunden!$T$7:$T$506,0))),""))</f>
        <v/>
      </c>
      <c r="G392" s="12">
        <f>IF(B392="","",IFERROR(IF(INDEX(Kunden!$N$7:$N$506,MATCH(B392,Kunden!$T$7:$T$506,0))="","",INDEX(Kunden!$N$7:$N$506,MATCH(B392,Kunden!$T$7:$T$506,0))),""))</f>
        <v/>
      </c>
      <c r="H392" s="12">
        <f>IF(B392="","",IF(ISNA(MATCH(B392,Kunden!$T$7:$T$506,0)),"nicht in der Kundenliste",IF(A392="","Datum fehlt","")))</f>
        <v/>
      </c>
    </row>
    <row r="393">
      <c r="A393" s="11" t="n"/>
      <c r="B393" s="9" t="n"/>
      <c r="C393" s="9" t="n"/>
      <c r="D393" s="9" t="n"/>
      <c r="E393" s="13">
        <f>IF(B393="","",IFERROR(IF(INDEX(Kunden!$A$7:$A$506,MATCH(B393,Kunden!$T$7:$T$506,0))="","",INDEX(Kunden!$A$7:$A$506,MATCH(B393,Kunden!$T$7:$T$506,0))),""))</f>
        <v/>
      </c>
      <c r="F393" s="12">
        <f>IF(B393="","",IFERROR(IF(INDEX(Kunden!$J$7:$J$506,MATCH(B393,Kunden!$T$7:$T$506,0))="","",INDEX(Kunden!$J$7:$J$506,MATCH(B393,Kunden!$T$7:$T$506,0))),""))</f>
        <v/>
      </c>
      <c r="G393" s="12">
        <f>IF(B393="","",IFERROR(IF(INDEX(Kunden!$N$7:$N$506,MATCH(B393,Kunden!$T$7:$T$506,0))="","",INDEX(Kunden!$N$7:$N$506,MATCH(B393,Kunden!$T$7:$T$506,0))),""))</f>
        <v/>
      </c>
      <c r="H393" s="12">
        <f>IF(B393="","",IF(ISNA(MATCH(B393,Kunden!$T$7:$T$506,0)),"nicht in der Kundenliste",IF(A393="","Datum fehlt","")))</f>
        <v/>
      </c>
    </row>
    <row r="394">
      <c r="A394" s="11" t="n"/>
      <c r="B394" s="9" t="n"/>
      <c r="C394" s="9" t="n"/>
      <c r="D394" s="9" t="n"/>
      <c r="E394" s="13">
        <f>IF(B394="","",IFERROR(IF(INDEX(Kunden!$A$7:$A$506,MATCH(B394,Kunden!$T$7:$T$506,0))="","",INDEX(Kunden!$A$7:$A$506,MATCH(B394,Kunden!$T$7:$T$506,0))),""))</f>
        <v/>
      </c>
      <c r="F394" s="12">
        <f>IF(B394="","",IFERROR(IF(INDEX(Kunden!$J$7:$J$506,MATCH(B394,Kunden!$T$7:$T$506,0))="","",INDEX(Kunden!$J$7:$J$506,MATCH(B394,Kunden!$T$7:$T$506,0))),""))</f>
        <v/>
      </c>
      <c r="G394" s="12">
        <f>IF(B394="","",IFERROR(IF(INDEX(Kunden!$N$7:$N$506,MATCH(B394,Kunden!$T$7:$T$506,0))="","",INDEX(Kunden!$N$7:$N$506,MATCH(B394,Kunden!$T$7:$T$506,0))),""))</f>
        <v/>
      </c>
      <c r="H394" s="12">
        <f>IF(B394="","",IF(ISNA(MATCH(B394,Kunden!$T$7:$T$506,0)),"nicht in der Kundenliste",IF(A394="","Datum fehlt","")))</f>
        <v/>
      </c>
    </row>
    <row r="395">
      <c r="A395" s="11" t="n"/>
      <c r="B395" s="9" t="n"/>
      <c r="C395" s="9" t="n"/>
      <c r="D395" s="9" t="n"/>
      <c r="E395" s="13">
        <f>IF(B395="","",IFERROR(IF(INDEX(Kunden!$A$7:$A$506,MATCH(B395,Kunden!$T$7:$T$506,0))="","",INDEX(Kunden!$A$7:$A$506,MATCH(B395,Kunden!$T$7:$T$506,0))),""))</f>
        <v/>
      </c>
      <c r="F395" s="12">
        <f>IF(B395="","",IFERROR(IF(INDEX(Kunden!$J$7:$J$506,MATCH(B395,Kunden!$T$7:$T$506,0))="","",INDEX(Kunden!$J$7:$J$506,MATCH(B395,Kunden!$T$7:$T$506,0))),""))</f>
        <v/>
      </c>
      <c r="G395" s="12">
        <f>IF(B395="","",IFERROR(IF(INDEX(Kunden!$N$7:$N$506,MATCH(B395,Kunden!$T$7:$T$506,0))="","",INDEX(Kunden!$N$7:$N$506,MATCH(B395,Kunden!$T$7:$T$506,0))),""))</f>
        <v/>
      </c>
      <c r="H395" s="12">
        <f>IF(B395="","",IF(ISNA(MATCH(B395,Kunden!$T$7:$T$506,0)),"nicht in der Kundenliste",IF(A395="","Datum fehlt","")))</f>
        <v/>
      </c>
    </row>
    <row r="396">
      <c r="A396" s="11" t="n"/>
      <c r="B396" s="9" t="n"/>
      <c r="C396" s="9" t="n"/>
      <c r="D396" s="9" t="n"/>
      <c r="E396" s="13">
        <f>IF(B396="","",IFERROR(IF(INDEX(Kunden!$A$7:$A$506,MATCH(B396,Kunden!$T$7:$T$506,0))="","",INDEX(Kunden!$A$7:$A$506,MATCH(B396,Kunden!$T$7:$T$506,0))),""))</f>
        <v/>
      </c>
      <c r="F396" s="12">
        <f>IF(B396="","",IFERROR(IF(INDEX(Kunden!$J$7:$J$506,MATCH(B396,Kunden!$T$7:$T$506,0))="","",INDEX(Kunden!$J$7:$J$506,MATCH(B396,Kunden!$T$7:$T$506,0))),""))</f>
        <v/>
      </c>
      <c r="G396" s="12">
        <f>IF(B396="","",IFERROR(IF(INDEX(Kunden!$N$7:$N$506,MATCH(B396,Kunden!$T$7:$T$506,0))="","",INDEX(Kunden!$N$7:$N$506,MATCH(B396,Kunden!$T$7:$T$506,0))),""))</f>
        <v/>
      </c>
      <c r="H396" s="12">
        <f>IF(B396="","",IF(ISNA(MATCH(B396,Kunden!$T$7:$T$506,0)),"nicht in der Kundenliste",IF(A396="","Datum fehlt","")))</f>
        <v/>
      </c>
    </row>
    <row r="397">
      <c r="A397" s="11" t="n"/>
      <c r="B397" s="9" t="n"/>
      <c r="C397" s="9" t="n"/>
      <c r="D397" s="9" t="n"/>
      <c r="E397" s="13">
        <f>IF(B397="","",IFERROR(IF(INDEX(Kunden!$A$7:$A$506,MATCH(B397,Kunden!$T$7:$T$506,0))="","",INDEX(Kunden!$A$7:$A$506,MATCH(B397,Kunden!$T$7:$T$506,0))),""))</f>
        <v/>
      </c>
      <c r="F397" s="12">
        <f>IF(B397="","",IFERROR(IF(INDEX(Kunden!$J$7:$J$506,MATCH(B397,Kunden!$T$7:$T$506,0))="","",INDEX(Kunden!$J$7:$J$506,MATCH(B397,Kunden!$T$7:$T$506,0))),""))</f>
        <v/>
      </c>
      <c r="G397" s="12">
        <f>IF(B397="","",IFERROR(IF(INDEX(Kunden!$N$7:$N$506,MATCH(B397,Kunden!$T$7:$T$506,0))="","",INDEX(Kunden!$N$7:$N$506,MATCH(B397,Kunden!$T$7:$T$506,0))),""))</f>
        <v/>
      </c>
      <c r="H397" s="12">
        <f>IF(B397="","",IF(ISNA(MATCH(B397,Kunden!$T$7:$T$506,0)),"nicht in der Kundenliste",IF(A397="","Datum fehlt","")))</f>
        <v/>
      </c>
    </row>
    <row r="398">
      <c r="A398" s="11" t="n"/>
      <c r="B398" s="9" t="n"/>
      <c r="C398" s="9" t="n"/>
      <c r="D398" s="9" t="n"/>
      <c r="E398" s="13">
        <f>IF(B398="","",IFERROR(IF(INDEX(Kunden!$A$7:$A$506,MATCH(B398,Kunden!$T$7:$T$506,0))="","",INDEX(Kunden!$A$7:$A$506,MATCH(B398,Kunden!$T$7:$T$506,0))),""))</f>
        <v/>
      </c>
      <c r="F398" s="12">
        <f>IF(B398="","",IFERROR(IF(INDEX(Kunden!$J$7:$J$506,MATCH(B398,Kunden!$T$7:$T$506,0))="","",INDEX(Kunden!$J$7:$J$506,MATCH(B398,Kunden!$T$7:$T$506,0))),""))</f>
        <v/>
      </c>
      <c r="G398" s="12">
        <f>IF(B398="","",IFERROR(IF(INDEX(Kunden!$N$7:$N$506,MATCH(B398,Kunden!$T$7:$T$506,0))="","",INDEX(Kunden!$N$7:$N$506,MATCH(B398,Kunden!$T$7:$T$506,0))),""))</f>
        <v/>
      </c>
      <c r="H398" s="12">
        <f>IF(B398="","",IF(ISNA(MATCH(B398,Kunden!$T$7:$T$506,0)),"nicht in der Kundenliste",IF(A398="","Datum fehlt","")))</f>
        <v/>
      </c>
    </row>
    <row r="399">
      <c r="A399" s="11" t="n"/>
      <c r="B399" s="9" t="n"/>
      <c r="C399" s="9" t="n"/>
      <c r="D399" s="9" t="n"/>
      <c r="E399" s="13">
        <f>IF(B399="","",IFERROR(IF(INDEX(Kunden!$A$7:$A$506,MATCH(B399,Kunden!$T$7:$T$506,0))="","",INDEX(Kunden!$A$7:$A$506,MATCH(B399,Kunden!$T$7:$T$506,0))),""))</f>
        <v/>
      </c>
      <c r="F399" s="12">
        <f>IF(B399="","",IFERROR(IF(INDEX(Kunden!$J$7:$J$506,MATCH(B399,Kunden!$T$7:$T$506,0))="","",INDEX(Kunden!$J$7:$J$506,MATCH(B399,Kunden!$T$7:$T$506,0))),""))</f>
        <v/>
      </c>
      <c r="G399" s="12">
        <f>IF(B399="","",IFERROR(IF(INDEX(Kunden!$N$7:$N$506,MATCH(B399,Kunden!$T$7:$T$506,0))="","",INDEX(Kunden!$N$7:$N$506,MATCH(B399,Kunden!$T$7:$T$506,0))),""))</f>
        <v/>
      </c>
      <c r="H399" s="12">
        <f>IF(B399="","",IF(ISNA(MATCH(B399,Kunden!$T$7:$T$506,0)),"nicht in der Kundenliste",IF(A399="","Datum fehlt","")))</f>
        <v/>
      </c>
    </row>
    <row r="400">
      <c r="A400" s="11" t="n"/>
      <c r="B400" s="9" t="n"/>
      <c r="C400" s="9" t="n"/>
      <c r="D400" s="9" t="n"/>
      <c r="E400" s="13">
        <f>IF(B400="","",IFERROR(IF(INDEX(Kunden!$A$7:$A$506,MATCH(B400,Kunden!$T$7:$T$506,0))="","",INDEX(Kunden!$A$7:$A$506,MATCH(B400,Kunden!$T$7:$T$506,0))),""))</f>
        <v/>
      </c>
      <c r="F400" s="12">
        <f>IF(B400="","",IFERROR(IF(INDEX(Kunden!$J$7:$J$506,MATCH(B400,Kunden!$T$7:$T$506,0))="","",INDEX(Kunden!$J$7:$J$506,MATCH(B400,Kunden!$T$7:$T$506,0))),""))</f>
        <v/>
      </c>
      <c r="G400" s="12">
        <f>IF(B400="","",IFERROR(IF(INDEX(Kunden!$N$7:$N$506,MATCH(B400,Kunden!$T$7:$T$506,0))="","",INDEX(Kunden!$N$7:$N$506,MATCH(B400,Kunden!$T$7:$T$506,0))),""))</f>
        <v/>
      </c>
      <c r="H400" s="12">
        <f>IF(B400="","",IF(ISNA(MATCH(B400,Kunden!$T$7:$T$506,0)),"nicht in der Kundenliste",IF(A400="","Datum fehlt","")))</f>
        <v/>
      </c>
    </row>
    <row r="401">
      <c r="A401" s="11" t="n"/>
      <c r="B401" s="9" t="n"/>
      <c r="C401" s="9" t="n"/>
      <c r="D401" s="9" t="n"/>
      <c r="E401" s="13">
        <f>IF(B401="","",IFERROR(IF(INDEX(Kunden!$A$7:$A$506,MATCH(B401,Kunden!$T$7:$T$506,0))="","",INDEX(Kunden!$A$7:$A$506,MATCH(B401,Kunden!$T$7:$T$506,0))),""))</f>
        <v/>
      </c>
      <c r="F401" s="12">
        <f>IF(B401="","",IFERROR(IF(INDEX(Kunden!$J$7:$J$506,MATCH(B401,Kunden!$T$7:$T$506,0))="","",INDEX(Kunden!$J$7:$J$506,MATCH(B401,Kunden!$T$7:$T$506,0))),""))</f>
        <v/>
      </c>
      <c r="G401" s="12">
        <f>IF(B401="","",IFERROR(IF(INDEX(Kunden!$N$7:$N$506,MATCH(B401,Kunden!$T$7:$T$506,0))="","",INDEX(Kunden!$N$7:$N$506,MATCH(B401,Kunden!$T$7:$T$506,0))),""))</f>
        <v/>
      </c>
      <c r="H401" s="12">
        <f>IF(B401="","",IF(ISNA(MATCH(B401,Kunden!$T$7:$T$506,0)),"nicht in der Kundenliste",IF(A401="","Datum fehlt","")))</f>
        <v/>
      </c>
    </row>
    <row r="402">
      <c r="A402" s="11" t="n"/>
      <c r="B402" s="9" t="n"/>
      <c r="C402" s="9" t="n"/>
      <c r="D402" s="9" t="n"/>
      <c r="E402" s="13">
        <f>IF(B402="","",IFERROR(IF(INDEX(Kunden!$A$7:$A$506,MATCH(B402,Kunden!$T$7:$T$506,0))="","",INDEX(Kunden!$A$7:$A$506,MATCH(B402,Kunden!$T$7:$T$506,0))),""))</f>
        <v/>
      </c>
      <c r="F402" s="12">
        <f>IF(B402="","",IFERROR(IF(INDEX(Kunden!$J$7:$J$506,MATCH(B402,Kunden!$T$7:$T$506,0))="","",INDEX(Kunden!$J$7:$J$506,MATCH(B402,Kunden!$T$7:$T$506,0))),""))</f>
        <v/>
      </c>
      <c r="G402" s="12">
        <f>IF(B402="","",IFERROR(IF(INDEX(Kunden!$N$7:$N$506,MATCH(B402,Kunden!$T$7:$T$506,0))="","",INDEX(Kunden!$N$7:$N$506,MATCH(B402,Kunden!$T$7:$T$506,0))),""))</f>
        <v/>
      </c>
      <c r="H402" s="12">
        <f>IF(B402="","",IF(ISNA(MATCH(B402,Kunden!$T$7:$T$506,0)),"nicht in der Kundenliste",IF(A402="","Datum fehlt","")))</f>
        <v/>
      </c>
    </row>
    <row r="403">
      <c r="A403" s="11" t="n"/>
      <c r="B403" s="9" t="n"/>
      <c r="C403" s="9" t="n"/>
      <c r="D403" s="9" t="n"/>
      <c r="E403" s="13">
        <f>IF(B403="","",IFERROR(IF(INDEX(Kunden!$A$7:$A$506,MATCH(B403,Kunden!$T$7:$T$506,0))="","",INDEX(Kunden!$A$7:$A$506,MATCH(B403,Kunden!$T$7:$T$506,0))),""))</f>
        <v/>
      </c>
      <c r="F403" s="12">
        <f>IF(B403="","",IFERROR(IF(INDEX(Kunden!$J$7:$J$506,MATCH(B403,Kunden!$T$7:$T$506,0))="","",INDEX(Kunden!$J$7:$J$506,MATCH(B403,Kunden!$T$7:$T$506,0))),""))</f>
        <v/>
      </c>
      <c r="G403" s="12">
        <f>IF(B403="","",IFERROR(IF(INDEX(Kunden!$N$7:$N$506,MATCH(B403,Kunden!$T$7:$T$506,0))="","",INDEX(Kunden!$N$7:$N$506,MATCH(B403,Kunden!$T$7:$T$506,0))),""))</f>
        <v/>
      </c>
      <c r="H403" s="12">
        <f>IF(B403="","",IF(ISNA(MATCH(B403,Kunden!$T$7:$T$506,0)),"nicht in der Kundenliste",IF(A403="","Datum fehlt","")))</f>
        <v/>
      </c>
    </row>
    <row r="404">
      <c r="A404" s="11" t="n"/>
      <c r="B404" s="9" t="n"/>
      <c r="C404" s="9" t="n"/>
      <c r="D404" s="9" t="n"/>
      <c r="E404" s="13">
        <f>IF(B404="","",IFERROR(IF(INDEX(Kunden!$A$7:$A$506,MATCH(B404,Kunden!$T$7:$T$506,0))="","",INDEX(Kunden!$A$7:$A$506,MATCH(B404,Kunden!$T$7:$T$506,0))),""))</f>
        <v/>
      </c>
      <c r="F404" s="12">
        <f>IF(B404="","",IFERROR(IF(INDEX(Kunden!$J$7:$J$506,MATCH(B404,Kunden!$T$7:$T$506,0))="","",INDEX(Kunden!$J$7:$J$506,MATCH(B404,Kunden!$T$7:$T$506,0))),""))</f>
        <v/>
      </c>
      <c r="G404" s="12">
        <f>IF(B404="","",IFERROR(IF(INDEX(Kunden!$N$7:$N$506,MATCH(B404,Kunden!$T$7:$T$506,0))="","",INDEX(Kunden!$N$7:$N$506,MATCH(B404,Kunden!$T$7:$T$506,0))),""))</f>
        <v/>
      </c>
      <c r="H404" s="12">
        <f>IF(B404="","",IF(ISNA(MATCH(B404,Kunden!$T$7:$T$506,0)),"nicht in der Kundenliste",IF(A404="","Datum fehlt","")))</f>
        <v/>
      </c>
    </row>
    <row r="405">
      <c r="A405" s="11" t="n"/>
      <c r="B405" s="9" t="n"/>
      <c r="C405" s="9" t="n"/>
      <c r="D405" s="9" t="n"/>
      <c r="E405" s="13">
        <f>IF(B405="","",IFERROR(IF(INDEX(Kunden!$A$7:$A$506,MATCH(B405,Kunden!$T$7:$T$506,0))="","",INDEX(Kunden!$A$7:$A$506,MATCH(B405,Kunden!$T$7:$T$506,0))),""))</f>
        <v/>
      </c>
      <c r="F405" s="12">
        <f>IF(B405="","",IFERROR(IF(INDEX(Kunden!$J$7:$J$506,MATCH(B405,Kunden!$T$7:$T$506,0))="","",INDEX(Kunden!$J$7:$J$506,MATCH(B405,Kunden!$T$7:$T$506,0))),""))</f>
        <v/>
      </c>
      <c r="G405" s="12">
        <f>IF(B405="","",IFERROR(IF(INDEX(Kunden!$N$7:$N$506,MATCH(B405,Kunden!$T$7:$T$506,0))="","",INDEX(Kunden!$N$7:$N$506,MATCH(B405,Kunden!$T$7:$T$506,0))),""))</f>
        <v/>
      </c>
      <c r="H405" s="12">
        <f>IF(B405="","",IF(ISNA(MATCH(B405,Kunden!$T$7:$T$506,0)),"nicht in der Kundenliste",IF(A405="","Datum fehlt","")))</f>
        <v/>
      </c>
    </row>
    <row r="406">
      <c r="A406" s="11" t="n"/>
      <c r="B406" s="9" t="n"/>
      <c r="C406" s="9" t="n"/>
      <c r="D406" s="9" t="n"/>
      <c r="E406" s="13">
        <f>IF(B406="","",IFERROR(IF(INDEX(Kunden!$A$7:$A$506,MATCH(B406,Kunden!$T$7:$T$506,0))="","",INDEX(Kunden!$A$7:$A$506,MATCH(B406,Kunden!$T$7:$T$506,0))),""))</f>
        <v/>
      </c>
      <c r="F406" s="12">
        <f>IF(B406="","",IFERROR(IF(INDEX(Kunden!$J$7:$J$506,MATCH(B406,Kunden!$T$7:$T$506,0))="","",INDEX(Kunden!$J$7:$J$506,MATCH(B406,Kunden!$T$7:$T$506,0))),""))</f>
        <v/>
      </c>
      <c r="G406" s="12">
        <f>IF(B406="","",IFERROR(IF(INDEX(Kunden!$N$7:$N$506,MATCH(B406,Kunden!$T$7:$T$506,0))="","",INDEX(Kunden!$N$7:$N$506,MATCH(B406,Kunden!$T$7:$T$506,0))),""))</f>
        <v/>
      </c>
      <c r="H406" s="12">
        <f>IF(B406="","",IF(ISNA(MATCH(B406,Kunden!$T$7:$T$506,0)),"nicht in der Kundenliste",IF(A406="","Datum fehlt","")))</f>
        <v/>
      </c>
    </row>
    <row r="407">
      <c r="A407" s="11" t="n"/>
      <c r="B407" s="9" t="n"/>
      <c r="C407" s="9" t="n"/>
      <c r="D407" s="9" t="n"/>
      <c r="E407" s="13">
        <f>IF(B407="","",IFERROR(IF(INDEX(Kunden!$A$7:$A$506,MATCH(B407,Kunden!$T$7:$T$506,0))="","",INDEX(Kunden!$A$7:$A$506,MATCH(B407,Kunden!$T$7:$T$506,0))),""))</f>
        <v/>
      </c>
      <c r="F407" s="12">
        <f>IF(B407="","",IFERROR(IF(INDEX(Kunden!$J$7:$J$506,MATCH(B407,Kunden!$T$7:$T$506,0))="","",INDEX(Kunden!$J$7:$J$506,MATCH(B407,Kunden!$T$7:$T$506,0))),""))</f>
        <v/>
      </c>
      <c r="G407" s="12">
        <f>IF(B407="","",IFERROR(IF(INDEX(Kunden!$N$7:$N$506,MATCH(B407,Kunden!$T$7:$T$506,0))="","",INDEX(Kunden!$N$7:$N$506,MATCH(B407,Kunden!$T$7:$T$506,0))),""))</f>
        <v/>
      </c>
      <c r="H407" s="12">
        <f>IF(B407="","",IF(ISNA(MATCH(B407,Kunden!$T$7:$T$506,0)),"nicht in der Kundenliste",IF(A407="","Datum fehlt","")))</f>
        <v/>
      </c>
    </row>
    <row r="408">
      <c r="A408" s="11" t="n"/>
      <c r="B408" s="9" t="n"/>
      <c r="C408" s="9" t="n"/>
      <c r="D408" s="9" t="n"/>
      <c r="E408" s="13">
        <f>IF(B408="","",IFERROR(IF(INDEX(Kunden!$A$7:$A$506,MATCH(B408,Kunden!$T$7:$T$506,0))="","",INDEX(Kunden!$A$7:$A$506,MATCH(B408,Kunden!$T$7:$T$506,0))),""))</f>
        <v/>
      </c>
      <c r="F408" s="12">
        <f>IF(B408="","",IFERROR(IF(INDEX(Kunden!$J$7:$J$506,MATCH(B408,Kunden!$T$7:$T$506,0))="","",INDEX(Kunden!$J$7:$J$506,MATCH(B408,Kunden!$T$7:$T$506,0))),""))</f>
        <v/>
      </c>
      <c r="G408" s="12">
        <f>IF(B408="","",IFERROR(IF(INDEX(Kunden!$N$7:$N$506,MATCH(B408,Kunden!$T$7:$T$506,0))="","",INDEX(Kunden!$N$7:$N$506,MATCH(B408,Kunden!$T$7:$T$506,0))),""))</f>
        <v/>
      </c>
      <c r="H408" s="12">
        <f>IF(B408="","",IF(ISNA(MATCH(B408,Kunden!$T$7:$T$506,0)),"nicht in der Kundenliste",IF(A408="","Datum fehlt","")))</f>
        <v/>
      </c>
    </row>
    <row r="409">
      <c r="A409" s="11" t="n"/>
      <c r="B409" s="9" t="n"/>
      <c r="C409" s="9" t="n"/>
      <c r="D409" s="9" t="n"/>
      <c r="E409" s="13">
        <f>IF(B409="","",IFERROR(IF(INDEX(Kunden!$A$7:$A$506,MATCH(B409,Kunden!$T$7:$T$506,0))="","",INDEX(Kunden!$A$7:$A$506,MATCH(B409,Kunden!$T$7:$T$506,0))),""))</f>
        <v/>
      </c>
      <c r="F409" s="12">
        <f>IF(B409="","",IFERROR(IF(INDEX(Kunden!$J$7:$J$506,MATCH(B409,Kunden!$T$7:$T$506,0))="","",INDEX(Kunden!$J$7:$J$506,MATCH(B409,Kunden!$T$7:$T$506,0))),""))</f>
        <v/>
      </c>
      <c r="G409" s="12">
        <f>IF(B409="","",IFERROR(IF(INDEX(Kunden!$N$7:$N$506,MATCH(B409,Kunden!$T$7:$T$506,0))="","",INDEX(Kunden!$N$7:$N$506,MATCH(B409,Kunden!$T$7:$T$506,0))),""))</f>
        <v/>
      </c>
      <c r="H409" s="12">
        <f>IF(B409="","",IF(ISNA(MATCH(B409,Kunden!$T$7:$T$506,0)),"nicht in der Kundenliste",IF(A409="","Datum fehlt","")))</f>
        <v/>
      </c>
    </row>
    <row r="410">
      <c r="A410" s="11" t="n"/>
      <c r="B410" s="9" t="n"/>
      <c r="C410" s="9" t="n"/>
      <c r="D410" s="9" t="n"/>
      <c r="E410" s="13">
        <f>IF(B410="","",IFERROR(IF(INDEX(Kunden!$A$7:$A$506,MATCH(B410,Kunden!$T$7:$T$506,0))="","",INDEX(Kunden!$A$7:$A$506,MATCH(B410,Kunden!$T$7:$T$506,0))),""))</f>
        <v/>
      </c>
      <c r="F410" s="12">
        <f>IF(B410="","",IFERROR(IF(INDEX(Kunden!$J$7:$J$506,MATCH(B410,Kunden!$T$7:$T$506,0))="","",INDEX(Kunden!$J$7:$J$506,MATCH(B410,Kunden!$T$7:$T$506,0))),""))</f>
        <v/>
      </c>
      <c r="G410" s="12">
        <f>IF(B410="","",IFERROR(IF(INDEX(Kunden!$N$7:$N$506,MATCH(B410,Kunden!$T$7:$T$506,0))="","",INDEX(Kunden!$N$7:$N$506,MATCH(B410,Kunden!$T$7:$T$506,0))),""))</f>
        <v/>
      </c>
      <c r="H410" s="12">
        <f>IF(B410="","",IF(ISNA(MATCH(B410,Kunden!$T$7:$T$506,0)),"nicht in der Kundenliste",IF(A410="","Datum fehlt","")))</f>
        <v/>
      </c>
    </row>
    <row r="411">
      <c r="A411" s="11" t="n"/>
      <c r="B411" s="9" t="n"/>
      <c r="C411" s="9" t="n"/>
      <c r="D411" s="9" t="n"/>
      <c r="E411" s="13">
        <f>IF(B411="","",IFERROR(IF(INDEX(Kunden!$A$7:$A$506,MATCH(B411,Kunden!$T$7:$T$506,0))="","",INDEX(Kunden!$A$7:$A$506,MATCH(B411,Kunden!$T$7:$T$506,0))),""))</f>
        <v/>
      </c>
      <c r="F411" s="12">
        <f>IF(B411="","",IFERROR(IF(INDEX(Kunden!$J$7:$J$506,MATCH(B411,Kunden!$T$7:$T$506,0))="","",INDEX(Kunden!$J$7:$J$506,MATCH(B411,Kunden!$T$7:$T$506,0))),""))</f>
        <v/>
      </c>
      <c r="G411" s="12">
        <f>IF(B411="","",IFERROR(IF(INDEX(Kunden!$N$7:$N$506,MATCH(B411,Kunden!$T$7:$T$506,0))="","",INDEX(Kunden!$N$7:$N$506,MATCH(B411,Kunden!$T$7:$T$506,0))),""))</f>
        <v/>
      </c>
      <c r="H411" s="12">
        <f>IF(B411="","",IF(ISNA(MATCH(B411,Kunden!$T$7:$T$506,0)),"nicht in der Kundenliste",IF(A411="","Datum fehlt","")))</f>
        <v/>
      </c>
    </row>
    <row r="412">
      <c r="A412" s="11" t="n"/>
      <c r="B412" s="9" t="n"/>
      <c r="C412" s="9" t="n"/>
      <c r="D412" s="9" t="n"/>
      <c r="E412" s="13">
        <f>IF(B412="","",IFERROR(IF(INDEX(Kunden!$A$7:$A$506,MATCH(B412,Kunden!$T$7:$T$506,0))="","",INDEX(Kunden!$A$7:$A$506,MATCH(B412,Kunden!$T$7:$T$506,0))),""))</f>
        <v/>
      </c>
      <c r="F412" s="12">
        <f>IF(B412="","",IFERROR(IF(INDEX(Kunden!$J$7:$J$506,MATCH(B412,Kunden!$T$7:$T$506,0))="","",INDEX(Kunden!$J$7:$J$506,MATCH(B412,Kunden!$T$7:$T$506,0))),""))</f>
        <v/>
      </c>
      <c r="G412" s="12">
        <f>IF(B412="","",IFERROR(IF(INDEX(Kunden!$N$7:$N$506,MATCH(B412,Kunden!$T$7:$T$506,0))="","",INDEX(Kunden!$N$7:$N$506,MATCH(B412,Kunden!$T$7:$T$506,0))),""))</f>
        <v/>
      </c>
      <c r="H412" s="12">
        <f>IF(B412="","",IF(ISNA(MATCH(B412,Kunden!$T$7:$T$506,0)),"nicht in der Kundenliste",IF(A412="","Datum fehlt","")))</f>
        <v/>
      </c>
    </row>
    <row r="413">
      <c r="A413" s="11" t="n"/>
      <c r="B413" s="9" t="n"/>
      <c r="C413" s="9" t="n"/>
      <c r="D413" s="9" t="n"/>
      <c r="E413" s="13">
        <f>IF(B413="","",IFERROR(IF(INDEX(Kunden!$A$7:$A$506,MATCH(B413,Kunden!$T$7:$T$506,0))="","",INDEX(Kunden!$A$7:$A$506,MATCH(B413,Kunden!$T$7:$T$506,0))),""))</f>
        <v/>
      </c>
      <c r="F413" s="12">
        <f>IF(B413="","",IFERROR(IF(INDEX(Kunden!$J$7:$J$506,MATCH(B413,Kunden!$T$7:$T$506,0))="","",INDEX(Kunden!$J$7:$J$506,MATCH(B413,Kunden!$T$7:$T$506,0))),""))</f>
        <v/>
      </c>
      <c r="G413" s="12">
        <f>IF(B413="","",IFERROR(IF(INDEX(Kunden!$N$7:$N$506,MATCH(B413,Kunden!$T$7:$T$506,0))="","",INDEX(Kunden!$N$7:$N$506,MATCH(B413,Kunden!$T$7:$T$506,0))),""))</f>
        <v/>
      </c>
      <c r="H413" s="12">
        <f>IF(B413="","",IF(ISNA(MATCH(B413,Kunden!$T$7:$T$506,0)),"nicht in der Kundenliste",IF(A413="","Datum fehlt","")))</f>
        <v/>
      </c>
    </row>
    <row r="414">
      <c r="A414" s="11" t="n"/>
      <c r="B414" s="9" t="n"/>
      <c r="C414" s="9" t="n"/>
      <c r="D414" s="9" t="n"/>
      <c r="E414" s="13">
        <f>IF(B414="","",IFERROR(IF(INDEX(Kunden!$A$7:$A$506,MATCH(B414,Kunden!$T$7:$T$506,0))="","",INDEX(Kunden!$A$7:$A$506,MATCH(B414,Kunden!$T$7:$T$506,0))),""))</f>
        <v/>
      </c>
      <c r="F414" s="12">
        <f>IF(B414="","",IFERROR(IF(INDEX(Kunden!$J$7:$J$506,MATCH(B414,Kunden!$T$7:$T$506,0))="","",INDEX(Kunden!$J$7:$J$506,MATCH(B414,Kunden!$T$7:$T$506,0))),""))</f>
        <v/>
      </c>
      <c r="G414" s="12">
        <f>IF(B414="","",IFERROR(IF(INDEX(Kunden!$N$7:$N$506,MATCH(B414,Kunden!$T$7:$T$506,0))="","",INDEX(Kunden!$N$7:$N$506,MATCH(B414,Kunden!$T$7:$T$506,0))),""))</f>
        <v/>
      </c>
      <c r="H414" s="12">
        <f>IF(B414="","",IF(ISNA(MATCH(B414,Kunden!$T$7:$T$506,0)),"nicht in der Kundenliste",IF(A414="","Datum fehlt","")))</f>
        <v/>
      </c>
    </row>
    <row r="415">
      <c r="A415" s="11" t="n"/>
      <c r="B415" s="9" t="n"/>
      <c r="C415" s="9" t="n"/>
      <c r="D415" s="9" t="n"/>
      <c r="E415" s="13">
        <f>IF(B415="","",IFERROR(IF(INDEX(Kunden!$A$7:$A$506,MATCH(B415,Kunden!$T$7:$T$506,0))="","",INDEX(Kunden!$A$7:$A$506,MATCH(B415,Kunden!$T$7:$T$506,0))),""))</f>
        <v/>
      </c>
      <c r="F415" s="12">
        <f>IF(B415="","",IFERROR(IF(INDEX(Kunden!$J$7:$J$506,MATCH(B415,Kunden!$T$7:$T$506,0))="","",INDEX(Kunden!$J$7:$J$506,MATCH(B415,Kunden!$T$7:$T$506,0))),""))</f>
        <v/>
      </c>
      <c r="G415" s="12">
        <f>IF(B415="","",IFERROR(IF(INDEX(Kunden!$N$7:$N$506,MATCH(B415,Kunden!$T$7:$T$506,0))="","",INDEX(Kunden!$N$7:$N$506,MATCH(B415,Kunden!$T$7:$T$506,0))),""))</f>
        <v/>
      </c>
      <c r="H415" s="12">
        <f>IF(B415="","",IF(ISNA(MATCH(B415,Kunden!$T$7:$T$506,0)),"nicht in der Kundenliste",IF(A415="","Datum fehlt","")))</f>
        <v/>
      </c>
    </row>
    <row r="416">
      <c r="A416" s="11" t="n"/>
      <c r="B416" s="9" t="n"/>
      <c r="C416" s="9" t="n"/>
      <c r="D416" s="9" t="n"/>
      <c r="E416" s="13">
        <f>IF(B416="","",IFERROR(IF(INDEX(Kunden!$A$7:$A$506,MATCH(B416,Kunden!$T$7:$T$506,0))="","",INDEX(Kunden!$A$7:$A$506,MATCH(B416,Kunden!$T$7:$T$506,0))),""))</f>
        <v/>
      </c>
      <c r="F416" s="12">
        <f>IF(B416="","",IFERROR(IF(INDEX(Kunden!$J$7:$J$506,MATCH(B416,Kunden!$T$7:$T$506,0))="","",INDEX(Kunden!$J$7:$J$506,MATCH(B416,Kunden!$T$7:$T$506,0))),""))</f>
        <v/>
      </c>
      <c r="G416" s="12">
        <f>IF(B416="","",IFERROR(IF(INDEX(Kunden!$N$7:$N$506,MATCH(B416,Kunden!$T$7:$T$506,0))="","",INDEX(Kunden!$N$7:$N$506,MATCH(B416,Kunden!$T$7:$T$506,0))),""))</f>
        <v/>
      </c>
      <c r="H416" s="12">
        <f>IF(B416="","",IF(ISNA(MATCH(B416,Kunden!$T$7:$T$506,0)),"nicht in der Kundenliste",IF(A416="","Datum fehlt","")))</f>
        <v/>
      </c>
    </row>
    <row r="417">
      <c r="A417" s="11" t="n"/>
      <c r="B417" s="9" t="n"/>
      <c r="C417" s="9" t="n"/>
      <c r="D417" s="9" t="n"/>
      <c r="E417" s="13">
        <f>IF(B417="","",IFERROR(IF(INDEX(Kunden!$A$7:$A$506,MATCH(B417,Kunden!$T$7:$T$506,0))="","",INDEX(Kunden!$A$7:$A$506,MATCH(B417,Kunden!$T$7:$T$506,0))),""))</f>
        <v/>
      </c>
      <c r="F417" s="12">
        <f>IF(B417="","",IFERROR(IF(INDEX(Kunden!$J$7:$J$506,MATCH(B417,Kunden!$T$7:$T$506,0))="","",INDEX(Kunden!$J$7:$J$506,MATCH(B417,Kunden!$T$7:$T$506,0))),""))</f>
        <v/>
      </c>
      <c r="G417" s="12">
        <f>IF(B417="","",IFERROR(IF(INDEX(Kunden!$N$7:$N$506,MATCH(B417,Kunden!$T$7:$T$506,0))="","",INDEX(Kunden!$N$7:$N$506,MATCH(B417,Kunden!$T$7:$T$506,0))),""))</f>
        <v/>
      </c>
      <c r="H417" s="12">
        <f>IF(B417="","",IF(ISNA(MATCH(B417,Kunden!$T$7:$T$506,0)),"nicht in der Kundenliste",IF(A417="","Datum fehlt","")))</f>
        <v/>
      </c>
    </row>
    <row r="418">
      <c r="A418" s="11" t="n"/>
      <c r="B418" s="9" t="n"/>
      <c r="C418" s="9" t="n"/>
      <c r="D418" s="9" t="n"/>
      <c r="E418" s="13">
        <f>IF(B418="","",IFERROR(IF(INDEX(Kunden!$A$7:$A$506,MATCH(B418,Kunden!$T$7:$T$506,0))="","",INDEX(Kunden!$A$7:$A$506,MATCH(B418,Kunden!$T$7:$T$506,0))),""))</f>
        <v/>
      </c>
      <c r="F418" s="12">
        <f>IF(B418="","",IFERROR(IF(INDEX(Kunden!$J$7:$J$506,MATCH(B418,Kunden!$T$7:$T$506,0))="","",INDEX(Kunden!$J$7:$J$506,MATCH(B418,Kunden!$T$7:$T$506,0))),""))</f>
        <v/>
      </c>
      <c r="G418" s="12">
        <f>IF(B418="","",IFERROR(IF(INDEX(Kunden!$N$7:$N$506,MATCH(B418,Kunden!$T$7:$T$506,0))="","",INDEX(Kunden!$N$7:$N$506,MATCH(B418,Kunden!$T$7:$T$506,0))),""))</f>
        <v/>
      </c>
      <c r="H418" s="12">
        <f>IF(B418="","",IF(ISNA(MATCH(B418,Kunden!$T$7:$T$506,0)),"nicht in der Kundenliste",IF(A418="","Datum fehlt","")))</f>
        <v/>
      </c>
    </row>
    <row r="419">
      <c r="A419" s="11" t="n"/>
      <c r="B419" s="9" t="n"/>
      <c r="C419" s="9" t="n"/>
      <c r="D419" s="9" t="n"/>
      <c r="E419" s="13">
        <f>IF(B419="","",IFERROR(IF(INDEX(Kunden!$A$7:$A$506,MATCH(B419,Kunden!$T$7:$T$506,0))="","",INDEX(Kunden!$A$7:$A$506,MATCH(B419,Kunden!$T$7:$T$506,0))),""))</f>
        <v/>
      </c>
      <c r="F419" s="12">
        <f>IF(B419="","",IFERROR(IF(INDEX(Kunden!$J$7:$J$506,MATCH(B419,Kunden!$T$7:$T$506,0))="","",INDEX(Kunden!$J$7:$J$506,MATCH(B419,Kunden!$T$7:$T$506,0))),""))</f>
        <v/>
      </c>
      <c r="G419" s="12">
        <f>IF(B419="","",IFERROR(IF(INDEX(Kunden!$N$7:$N$506,MATCH(B419,Kunden!$T$7:$T$506,0))="","",INDEX(Kunden!$N$7:$N$506,MATCH(B419,Kunden!$T$7:$T$506,0))),""))</f>
        <v/>
      </c>
      <c r="H419" s="12">
        <f>IF(B419="","",IF(ISNA(MATCH(B419,Kunden!$T$7:$T$506,0)),"nicht in der Kundenliste",IF(A419="","Datum fehlt","")))</f>
        <v/>
      </c>
    </row>
    <row r="420">
      <c r="A420" s="11" t="n"/>
      <c r="B420" s="9" t="n"/>
      <c r="C420" s="9" t="n"/>
      <c r="D420" s="9" t="n"/>
      <c r="E420" s="13">
        <f>IF(B420="","",IFERROR(IF(INDEX(Kunden!$A$7:$A$506,MATCH(B420,Kunden!$T$7:$T$506,0))="","",INDEX(Kunden!$A$7:$A$506,MATCH(B420,Kunden!$T$7:$T$506,0))),""))</f>
        <v/>
      </c>
      <c r="F420" s="12">
        <f>IF(B420="","",IFERROR(IF(INDEX(Kunden!$J$7:$J$506,MATCH(B420,Kunden!$T$7:$T$506,0))="","",INDEX(Kunden!$J$7:$J$506,MATCH(B420,Kunden!$T$7:$T$506,0))),""))</f>
        <v/>
      </c>
      <c r="G420" s="12">
        <f>IF(B420="","",IFERROR(IF(INDEX(Kunden!$N$7:$N$506,MATCH(B420,Kunden!$T$7:$T$506,0))="","",INDEX(Kunden!$N$7:$N$506,MATCH(B420,Kunden!$T$7:$T$506,0))),""))</f>
        <v/>
      </c>
      <c r="H420" s="12">
        <f>IF(B420="","",IF(ISNA(MATCH(B420,Kunden!$T$7:$T$506,0)),"nicht in der Kundenliste",IF(A420="","Datum fehlt","")))</f>
        <v/>
      </c>
    </row>
    <row r="421">
      <c r="A421" s="11" t="n"/>
      <c r="B421" s="9" t="n"/>
      <c r="C421" s="9" t="n"/>
      <c r="D421" s="9" t="n"/>
      <c r="E421" s="13">
        <f>IF(B421="","",IFERROR(IF(INDEX(Kunden!$A$7:$A$506,MATCH(B421,Kunden!$T$7:$T$506,0))="","",INDEX(Kunden!$A$7:$A$506,MATCH(B421,Kunden!$T$7:$T$506,0))),""))</f>
        <v/>
      </c>
      <c r="F421" s="12">
        <f>IF(B421="","",IFERROR(IF(INDEX(Kunden!$J$7:$J$506,MATCH(B421,Kunden!$T$7:$T$506,0))="","",INDEX(Kunden!$J$7:$J$506,MATCH(B421,Kunden!$T$7:$T$506,0))),""))</f>
        <v/>
      </c>
      <c r="G421" s="12">
        <f>IF(B421="","",IFERROR(IF(INDEX(Kunden!$N$7:$N$506,MATCH(B421,Kunden!$T$7:$T$506,0))="","",INDEX(Kunden!$N$7:$N$506,MATCH(B421,Kunden!$T$7:$T$506,0))),""))</f>
        <v/>
      </c>
      <c r="H421" s="12">
        <f>IF(B421="","",IF(ISNA(MATCH(B421,Kunden!$T$7:$T$506,0)),"nicht in der Kundenliste",IF(A421="","Datum fehlt","")))</f>
        <v/>
      </c>
    </row>
    <row r="422">
      <c r="A422" s="11" t="n"/>
      <c r="B422" s="9" t="n"/>
      <c r="C422" s="9" t="n"/>
      <c r="D422" s="9" t="n"/>
      <c r="E422" s="13">
        <f>IF(B422="","",IFERROR(IF(INDEX(Kunden!$A$7:$A$506,MATCH(B422,Kunden!$T$7:$T$506,0))="","",INDEX(Kunden!$A$7:$A$506,MATCH(B422,Kunden!$T$7:$T$506,0))),""))</f>
        <v/>
      </c>
      <c r="F422" s="12">
        <f>IF(B422="","",IFERROR(IF(INDEX(Kunden!$J$7:$J$506,MATCH(B422,Kunden!$T$7:$T$506,0))="","",INDEX(Kunden!$J$7:$J$506,MATCH(B422,Kunden!$T$7:$T$506,0))),""))</f>
        <v/>
      </c>
      <c r="G422" s="12">
        <f>IF(B422="","",IFERROR(IF(INDEX(Kunden!$N$7:$N$506,MATCH(B422,Kunden!$T$7:$T$506,0))="","",INDEX(Kunden!$N$7:$N$506,MATCH(B422,Kunden!$T$7:$T$506,0))),""))</f>
        <v/>
      </c>
      <c r="H422" s="12">
        <f>IF(B422="","",IF(ISNA(MATCH(B422,Kunden!$T$7:$T$506,0)),"nicht in der Kundenliste",IF(A422="","Datum fehlt","")))</f>
        <v/>
      </c>
    </row>
    <row r="423">
      <c r="A423" s="11" t="n"/>
      <c r="B423" s="9" t="n"/>
      <c r="C423" s="9" t="n"/>
      <c r="D423" s="9" t="n"/>
      <c r="E423" s="13">
        <f>IF(B423="","",IFERROR(IF(INDEX(Kunden!$A$7:$A$506,MATCH(B423,Kunden!$T$7:$T$506,0))="","",INDEX(Kunden!$A$7:$A$506,MATCH(B423,Kunden!$T$7:$T$506,0))),""))</f>
        <v/>
      </c>
      <c r="F423" s="12">
        <f>IF(B423="","",IFERROR(IF(INDEX(Kunden!$J$7:$J$506,MATCH(B423,Kunden!$T$7:$T$506,0))="","",INDEX(Kunden!$J$7:$J$506,MATCH(B423,Kunden!$T$7:$T$506,0))),""))</f>
        <v/>
      </c>
      <c r="G423" s="12">
        <f>IF(B423="","",IFERROR(IF(INDEX(Kunden!$N$7:$N$506,MATCH(B423,Kunden!$T$7:$T$506,0))="","",INDEX(Kunden!$N$7:$N$506,MATCH(B423,Kunden!$T$7:$T$506,0))),""))</f>
        <v/>
      </c>
      <c r="H423" s="12">
        <f>IF(B423="","",IF(ISNA(MATCH(B423,Kunden!$T$7:$T$506,0)),"nicht in der Kundenliste",IF(A423="","Datum fehlt","")))</f>
        <v/>
      </c>
    </row>
    <row r="424">
      <c r="A424" s="11" t="n"/>
      <c r="B424" s="9" t="n"/>
      <c r="C424" s="9" t="n"/>
      <c r="D424" s="9" t="n"/>
      <c r="E424" s="13">
        <f>IF(B424="","",IFERROR(IF(INDEX(Kunden!$A$7:$A$506,MATCH(B424,Kunden!$T$7:$T$506,0))="","",INDEX(Kunden!$A$7:$A$506,MATCH(B424,Kunden!$T$7:$T$506,0))),""))</f>
        <v/>
      </c>
      <c r="F424" s="12">
        <f>IF(B424="","",IFERROR(IF(INDEX(Kunden!$J$7:$J$506,MATCH(B424,Kunden!$T$7:$T$506,0))="","",INDEX(Kunden!$J$7:$J$506,MATCH(B424,Kunden!$T$7:$T$506,0))),""))</f>
        <v/>
      </c>
      <c r="G424" s="12">
        <f>IF(B424="","",IFERROR(IF(INDEX(Kunden!$N$7:$N$506,MATCH(B424,Kunden!$T$7:$T$506,0))="","",INDEX(Kunden!$N$7:$N$506,MATCH(B424,Kunden!$T$7:$T$506,0))),""))</f>
        <v/>
      </c>
      <c r="H424" s="12">
        <f>IF(B424="","",IF(ISNA(MATCH(B424,Kunden!$T$7:$T$506,0)),"nicht in der Kundenliste",IF(A424="","Datum fehlt","")))</f>
        <v/>
      </c>
    </row>
    <row r="425">
      <c r="A425" s="11" t="n"/>
      <c r="B425" s="9" t="n"/>
      <c r="C425" s="9" t="n"/>
      <c r="D425" s="9" t="n"/>
      <c r="E425" s="13">
        <f>IF(B425="","",IFERROR(IF(INDEX(Kunden!$A$7:$A$506,MATCH(B425,Kunden!$T$7:$T$506,0))="","",INDEX(Kunden!$A$7:$A$506,MATCH(B425,Kunden!$T$7:$T$506,0))),""))</f>
        <v/>
      </c>
      <c r="F425" s="12">
        <f>IF(B425="","",IFERROR(IF(INDEX(Kunden!$J$7:$J$506,MATCH(B425,Kunden!$T$7:$T$506,0))="","",INDEX(Kunden!$J$7:$J$506,MATCH(B425,Kunden!$T$7:$T$506,0))),""))</f>
        <v/>
      </c>
      <c r="G425" s="12">
        <f>IF(B425="","",IFERROR(IF(INDEX(Kunden!$N$7:$N$506,MATCH(B425,Kunden!$T$7:$T$506,0))="","",INDEX(Kunden!$N$7:$N$506,MATCH(B425,Kunden!$T$7:$T$506,0))),""))</f>
        <v/>
      </c>
      <c r="H425" s="12">
        <f>IF(B425="","",IF(ISNA(MATCH(B425,Kunden!$T$7:$T$506,0)),"nicht in der Kundenliste",IF(A425="","Datum fehlt","")))</f>
        <v/>
      </c>
    </row>
    <row r="426">
      <c r="A426" s="11" t="n"/>
      <c r="B426" s="9" t="n"/>
      <c r="C426" s="9" t="n"/>
      <c r="D426" s="9" t="n"/>
      <c r="E426" s="13">
        <f>IF(B426="","",IFERROR(IF(INDEX(Kunden!$A$7:$A$506,MATCH(B426,Kunden!$T$7:$T$506,0))="","",INDEX(Kunden!$A$7:$A$506,MATCH(B426,Kunden!$T$7:$T$506,0))),""))</f>
        <v/>
      </c>
      <c r="F426" s="12">
        <f>IF(B426="","",IFERROR(IF(INDEX(Kunden!$J$7:$J$506,MATCH(B426,Kunden!$T$7:$T$506,0))="","",INDEX(Kunden!$J$7:$J$506,MATCH(B426,Kunden!$T$7:$T$506,0))),""))</f>
        <v/>
      </c>
      <c r="G426" s="12">
        <f>IF(B426="","",IFERROR(IF(INDEX(Kunden!$N$7:$N$506,MATCH(B426,Kunden!$T$7:$T$506,0))="","",INDEX(Kunden!$N$7:$N$506,MATCH(B426,Kunden!$T$7:$T$506,0))),""))</f>
        <v/>
      </c>
      <c r="H426" s="12">
        <f>IF(B426="","",IF(ISNA(MATCH(B426,Kunden!$T$7:$T$506,0)),"nicht in der Kundenliste",IF(A426="","Datum fehlt","")))</f>
        <v/>
      </c>
    </row>
    <row r="427">
      <c r="A427" s="11" t="n"/>
      <c r="B427" s="9" t="n"/>
      <c r="C427" s="9" t="n"/>
      <c r="D427" s="9" t="n"/>
      <c r="E427" s="13">
        <f>IF(B427="","",IFERROR(IF(INDEX(Kunden!$A$7:$A$506,MATCH(B427,Kunden!$T$7:$T$506,0))="","",INDEX(Kunden!$A$7:$A$506,MATCH(B427,Kunden!$T$7:$T$506,0))),""))</f>
        <v/>
      </c>
      <c r="F427" s="12">
        <f>IF(B427="","",IFERROR(IF(INDEX(Kunden!$J$7:$J$506,MATCH(B427,Kunden!$T$7:$T$506,0))="","",INDEX(Kunden!$J$7:$J$506,MATCH(B427,Kunden!$T$7:$T$506,0))),""))</f>
        <v/>
      </c>
      <c r="G427" s="12">
        <f>IF(B427="","",IFERROR(IF(INDEX(Kunden!$N$7:$N$506,MATCH(B427,Kunden!$T$7:$T$506,0))="","",INDEX(Kunden!$N$7:$N$506,MATCH(B427,Kunden!$T$7:$T$506,0))),""))</f>
        <v/>
      </c>
      <c r="H427" s="12">
        <f>IF(B427="","",IF(ISNA(MATCH(B427,Kunden!$T$7:$T$506,0)),"nicht in der Kundenliste",IF(A427="","Datum fehlt","")))</f>
        <v/>
      </c>
    </row>
    <row r="428">
      <c r="A428" s="11" t="n"/>
      <c r="B428" s="9" t="n"/>
      <c r="C428" s="9" t="n"/>
      <c r="D428" s="9" t="n"/>
      <c r="E428" s="13">
        <f>IF(B428="","",IFERROR(IF(INDEX(Kunden!$A$7:$A$506,MATCH(B428,Kunden!$T$7:$T$506,0))="","",INDEX(Kunden!$A$7:$A$506,MATCH(B428,Kunden!$T$7:$T$506,0))),""))</f>
        <v/>
      </c>
      <c r="F428" s="12">
        <f>IF(B428="","",IFERROR(IF(INDEX(Kunden!$J$7:$J$506,MATCH(B428,Kunden!$T$7:$T$506,0))="","",INDEX(Kunden!$J$7:$J$506,MATCH(B428,Kunden!$T$7:$T$506,0))),""))</f>
        <v/>
      </c>
      <c r="G428" s="12">
        <f>IF(B428="","",IFERROR(IF(INDEX(Kunden!$N$7:$N$506,MATCH(B428,Kunden!$T$7:$T$506,0))="","",INDEX(Kunden!$N$7:$N$506,MATCH(B428,Kunden!$T$7:$T$506,0))),""))</f>
        <v/>
      </c>
      <c r="H428" s="12">
        <f>IF(B428="","",IF(ISNA(MATCH(B428,Kunden!$T$7:$T$506,0)),"nicht in der Kundenliste",IF(A428="","Datum fehlt","")))</f>
        <v/>
      </c>
    </row>
    <row r="429">
      <c r="A429" s="11" t="n"/>
      <c r="B429" s="9" t="n"/>
      <c r="C429" s="9" t="n"/>
      <c r="D429" s="9" t="n"/>
      <c r="E429" s="13">
        <f>IF(B429="","",IFERROR(IF(INDEX(Kunden!$A$7:$A$506,MATCH(B429,Kunden!$T$7:$T$506,0))="","",INDEX(Kunden!$A$7:$A$506,MATCH(B429,Kunden!$T$7:$T$506,0))),""))</f>
        <v/>
      </c>
      <c r="F429" s="12">
        <f>IF(B429="","",IFERROR(IF(INDEX(Kunden!$J$7:$J$506,MATCH(B429,Kunden!$T$7:$T$506,0))="","",INDEX(Kunden!$J$7:$J$506,MATCH(B429,Kunden!$T$7:$T$506,0))),""))</f>
        <v/>
      </c>
      <c r="G429" s="12">
        <f>IF(B429="","",IFERROR(IF(INDEX(Kunden!$N$7:$N$506,MATCH(B429,Kunden!$T$7:$T$506,0))="","",INDEX(Kunden!$N$7:$N$506,MATCH(B429,Kunden!$T$7:$T$506,0))),""))</f>
        <v/>
      </c>
      <c r="H429" s="12">
        <f>IF(B429="","",IF(ISNA(MATCH(B429,Kunden!$T$7:$T$506,0)),"nicht in der Kundenliste",IF(A429="","Datum fehlt","")))</f>
        <v/>
      </c>
    </row>
    <row r="430">
      <c r="A430" s="11" t="n"/>
      <c r="B430" s="9" t="n"/>
      <c r="C430" s="9" t="n"/>
      <c r="D430" s="9" t="n"/>
      <c r="E430" s="13">
        <f>IF(B430="","",IFERROR(IF(INDEX(Kunden!$A$7:$A$506,MATCH(B430,Kunden!$T$7:$T$506,0))="","",INDEX(Kunden!$A$7:$A$506,MATCH(B430,Kunden!$T$7:$T$506,0))),""))</f>
        <v/>
      </c>
      <c r="F430" s="12">
        <f>IF(B430="","",IFERROR(IF(INDEX(Kunden!$J$7:$J$506,MATCH(B430,Kunden!$T$7:$T$506,0))="","",INDEX(Kunden!$J$7:$J$506,MATCH(B430,Kunden!$T$7:$T$506,0))),""))</f>
        <v/>
      </c>
      <c r="G430" s="12">
        <f>IF(B430="","",IFERROR(IF(INDEX(Kunden!$N$7:$N$506,MATCH(B430,Kunden!$T$7:$T$506,0))="","",INDEX(Kunden!$N$7:$N$506,MATCH(B430,Kunden!$T$7:$T$506,0))),""))</f>
        <v/>
      </c>
      <c r="H430" s="12">
        <f>IF(B430="","",IF(ISNA(MATCH(B430,Kunden!$T$7:$T$506,0)),"nicht in der Kundenliste",IF(A430="","Datum fehlt","")))</f>
        <v/>
      </c>
    </row>
    <row r="431">
      <c r="A431" s="11" t="n"/>
      <c r="B431" s="9" t="n"/>
      <c r="C431" s="9" t="n"/>
      <c r="D431" s="9" t="n"/>
      <c r="E431" s="13">
        <f>IF(B431="","",IFERROR(IF(INDEX(Kunden!$A$7:$A$506,MATCH(B431,Kunden!$T$7:$T$506,0))="","",INDEX(Kunden!$A$7:$A$506,MATCH(B431,Kunden!$T$7:$T$506,0))),""))</f>
        <v/>
      </c>
      <c r="F431" s="12">
        <f>IF(B431="","",IFERROR(IF(INDEX(Kunden!$J$7:$J$506,MATCH(B431,Kunden!$T$7:$T$506,0))="","",INDEX(Kunden!$J$7:$J$506,MATCH(B431,Kunden!$T$7:$T$506,0))),""))</f>
        <v/>
      </c>
      <c r="G431" s="12">
        <f>IF(B431="","",IFERROR(IF(INDEX(Kunden!$N$7:$N$506,MATCH(B431,Kunden!$T$7:$T$506,0))="","",INDEX(Kunden!$N$7:$N$506,MATCH(B431,Kunden!$T$7:$T$506,0))),""))</f>
        <v/>
      </c>
      <c r="H431" s="12">
        <f>IF(B431="","",IF(ISNA(MATCH(B431,Kunden!$T$7:$T$506,0)),"nicht in der Kundenliste",IF(A431="","Datum fehlt","")))</f>
        <v/>
      </c>
    </row>
    <row r="432">
      <c r="A432" s="11" t="n"/>
      <c r="B432" s="9" t="n"/>
      <c r="C432" s="9" t="n"/>
      <c r="D432" s="9" t="n"/>
      <c r="E432" s="13">
        <f>IF(B432="","",IFERROR(IF(INDEX(Kunden!$A$7:$A$506,MATCH(B432,Kunden!$T$7:$T$506,0))="","",INDEX(Kunden!$A$7:$A$506,MATCH(B432,Kunden!$T$7:$T$506,0))),""))</f>
        <v/>
      </c>
      <c r="F432" s="12">
        <f>IF(B432="","",IFERROR(IF(INDEX(Kunden!$J$7:$J$506,MATCH(B432,Kunden!$T$7:$T$506,0))="","",INDEX(Kunden!$J$7:$J$506,MATCH(B432,Kunden!$T$7:$T$506,0))),""))</f>
        <v/>
      </c>
      <c r="G432" s="12">
        <f>IF(B432="","",IFERROR(IF(INDEX(Kunden!$N$7:$N$506,MATCH(B432,Kunden!$T$7:$T$506,0))="","",INDEX(Kunden!$N$7:$N$506,MATCH(B432,Kunden!$T$7:$T$506,0))),""))</f>
        <v/>
      </c>
      <c r="H432" s="12">
        <f>IF(B432="","",IF(ISNA(MATCH(B432,Kunden!$T$7:$T$506,0)),"nicht in der Kundenliste",IF(A432="","Datum fehlt","")))</f>
        <v/>
      </c>
    </row>
    <row r="433">
      <c r="A433" s="11" t="n"/>
      <c r="B433" s="9" t="n"/>
      <c r="C433" s="9" t="n"/>
      <c r="D433" s="9" t="n"/>
      <c r="E433" s="13">
        <f>IF(B433="","",IFERROR(IF(INDEX(Kunden!$A$7:$A$506,MATCH(B433,Kunden!$T$7:$T$506,0))="","",INDEX(Kunden!$A$7:$A$506,MATCH(B433,Kunden!$T$7:$T$506,0))),""))</f>
        <v/>
      </c>
      <c r="F433" s="12">
        <f>IF(B433="","",IFERROR(IF(INDEX(Kunden!$J$7:$J$506,MATCH(B433,Kunden!$T$7:$T$506,0))="","",INDEX(Kunden!$J$7:$J$506,MATCH(B433,Kunden!$T$7:$T$506,0))),""))</f>
        <v/>
      </c>
      <c r="G433" s="12">
        <f>IF(B433="","",IFERROR(IF(INDEX(Kunden!$N$7:$N$506,MATCH(B433,Kunden!$T$7:$T$506,0))="","",INDEX(Kunden!$N$7:$N$506,MATCH(B433,Kunden!$T$7:$T$506,0))),""))</f>
        <v/>
      </c>
      <c r="H433" s="12">
        <f>IF(B433="","",IF(ISNA(MATCH(B433,Kunden!$T$7:$T$506,0)),"nicht in der Kundenliste",IF(A433="","Datum fehlt","")))</f>
        <v/>
      </c>
    </row>
    <row r="434">
      <c r="A434" s="11" t="n"/>
      <c r="B434" s="9" t="n"/>
      <c r="C434" s="9" t="n"/>
      <c r="D434" s="9" t="n"/>
      <c r="E434" s="13">
        <f>IF(B434="","",IFERROR(IF(INDEX(Kunden!$A$7:$A$506,MATCH(B434,Kunden!$T$7:$T$506,0))="","",INDEX(Kunden!$A$7:$A$506,MATCH(B434,Kunden!$T$7:$T$506,0))),""))</f>
        <v/>
      </c>
      <c r="F434" s="12">
        <f>IF(B434="","",IFERROR(IF(INDEX(Kunden!$J$7:$J$506,MATCH(B434,Kunden!$T$7:$T$506,0))="","",INDEX(Kunden!$J$7:$J$506,MATCH(B434,Kunden!$T$7:$T$506,0))),""))</f>
        <v/>
      </c>
      <c r="G434" s="12">
        <f>IF(B434="","",IFERROR(IF(INDEX(Kunden!$N$7:$N$506,MATCH(B434,Kunden!$T$7:$T$506,0))="","",INDEX(Kunden!$N$7:$N$506,MATCH(B434,Kunden!$T$7:$T$506,0))),""))</f>
        <v/>
      </c>
      <c r="H434" s="12">
        <f>IF(B434="","",IF(ISNA(MATCH(B434,Kunden!$T$7:$T$506,0)),"nicht in der Kundenliste",IF(A434="","Datum fehlt","")))</f>
        <v/>
      </c>
    </row>
    <row r="435">
      <c r="A435" s="11" t="n"/>
      <c r="B435" s="9" t="n"/>
      <c r="C435" s="9" t="n"/>
      <c r="D435" s="9" t="n"/>
      <c r="E435" s="13">
        <f>IF(B435="","",IFERROR(IF(INDEX(Kunden!$A$7:$A$506,MATCH(B435,Kunden!$T$7:$T$506,0))="","",INDEX(Kunden!$A$7:$A$506,MATCH(B435,Kunden!$T$7:$T$506,0))),""))</f>
        <v/>
      </c>
      <c r="F435" s="12">
        <f>IF(B435="","",IFERROR(IF(INDEX(Kunden!$J$7:$J$506,MATCH(B435,Kunden!$T$7:$T$506,0))="","",INDEX(Kunden!$J$7:$J$506,MATCH(B435,Kunden!$T$7:$T$506,0))),""))</f>
        <v/>
      </c>
      <c r="G435" s="12">
        <f>IF(B435="","",IFERROR(IF(INDEX(Kunden!$N$7:$N$506,MATCH(B435,Kunden!$T$7:$T$506,0))="","",INDEX(Kunden!$N$7:$N$506,MATCH(B435,Kunden!$T$7:$T$506,0))),""))</f>
        <v/>
      </c>
      <c r="H435" s="12">
        <f>IF(B435="","",IF(ISNA(MATCH(B435,Kunden!$T$7:$T$506,0)),"nicht in der Kundenliste",IF(A435="","Datum fehlt","")))</f>
        <v/>
      </c>
    </row>
    <row r="436">
      <c r="A436" s="11" t="n"/>
      <c r="B436" s="9" t="n"/>
      <c r="C436" s="9" t="n"/>
      <c r="D436" s="9" t="n"/>
      <c r="E436" s="13">
        <f>IF(B436="","",IFERROR(IF(INDEX(Kunden!$A$7:$A$506,MATCH(B436,Kunden!$T$7:$T$506,0))="","",INDEX(Kunden!$A$7:$A$506,MATCH(B436,Kunden!$T$7:$T$506,0))),""))</f>
        <v/>
      </c>
      <c r="F436" s="12">
        <f>IF(B436="","",IFERROR(IF(INDEX(Kunden!$J$7:$J$506,MATCH(B436,Kunden!$T$7:$T$506,0))="","",INDEX(Kunden!$J$7:$J$506,MATCH(B436,Kunden!$T$7:$T$506,0))),""))</f>
        <v/>
      </c>
      <c r="G436" s="12">
        <f>IF(B436="","",IFERROR(IF(INDEX(Kunden!$N$7:$N$506,MATCH(B436,Kunden!$T$7:$T$506,0))="","",INDEX(Kunden!$N$7:$N$506,MATCH(B436,Kunden!$T$7:$T$506,0))),""))</f>
        <v/>
      </c>
      <c r="H436" s="12">
        <f>IF(B436="","",IF(ISNA(MATCH(B436,Kunden!$T$7:$T$506,0)),"nicht in der Kundenliste",IF(A436="","Datum fehlt","")))</f>
        <v/>
      </c>
    </row>
    <row r="437">
      <c r="A437" s="11" t="n"/>
      <c r="B437" s="9" t="n"/>
      <c r="C437" s="9" t="n"/>
      <c r="D437" s="9" t="n"/>
      <c r="E437" s="13">
        <f>IF(B437="","",IFERROR(IF(INDEX(Kunden!$A$7:$A$506,MATCH(B437,Kunden!$T$7:$T$506,0))="","",INDEX(Kunden!$A$7:$A$506,MATCH(B437,Kunden!$T$7:$T$506,0))),""))</f>
        <v/>
      </c>
      <c r="F437" s="12">
        <f>IF(B437="","",IFERROR(IF(INDEX(Kunden!$J$7:$J$506,MATCH(B437,Kunden!$T$7:$T$506,0))="","",INDEX(Kunden!$J$7:$J$506,MATCH(B437,Kunden!$T$7:$T$506,0))),""))</f>
        <v/>
      </c>
      <c r="G437" s="12">
        <f>IF(B437="","",IFERROR(IF(INDEX(Kunden!$N$7:$N$506,MATCH(B437,Kunden!$T$7:$T$506,0))="","",INDEX(Kunden!$N$7:$N$506,MATCH(B437,Kunden!$T$7:$T$506,0))),""))</f>
        <v/>
      </c>
      <c r="H437" s="12">
        <f>IF(B437="","",IF(ISNA(MATCH(B437,Kunden!$T$7:$T$506,0)),"nicht in der Kundenliste",IF(A437="","Datum fehlt","")))</f>
        <v/>
      </c>
    </row>
    <row r="438">
      <c r="A438" s="11" t="n"/>
      <c r="B438" s="9" t="n"/>
      <c r="C438" s="9" t="n"/>
      <c r="D438" s="9" t="n"/>
      <c r="E438" s="13">
        <f>IF(B438="","",IFERROR(IF(INDEX(Kunden!$A$7:$A$506,MATCH(B438,Kunden!$T$7:$T$506,0))="","",INDEX(Kunden!$A$7:$A$506,MATCH(B438,Kunden!$T$7:$T$506,0))),""))</f>
        <v/>
      </c>
      <c r="F438" s="12">
        <f>IF(B438="","",IFERROR(IF(INDEX(Kunden!$J$7:$J$506,MATCH(B438,Kunden!$T$7:$T$506,0))="","",INDEX(Kunden!$J$7:$J$506,MATCH(B438,Kunden!$T$7:$T$506,0))),""))</f>
        <v/>
      </c>
      <c r="G438" s="12">
        <f>IF(B438="","",IFERROR(IF(INDEX(Kunden!$N$7:$N$506,MATCH(B438,Kunden!$T$7:$T$506,0))="","",INDEX(Kunden!$N$7:$N$506,MATCH(B438,Kunden!$T$7:$T$506,0))),""))</f>
        <v/>
      </c>
      <c r="H438" s="12">
        <f>IF(B438="","",IF(ISNA(MATCH(B438,Kunden!$T$7:$T$506,0)),"nicht in der Kundenliste",IF(A438="","Datum fehlt","")))</f>
        <v/>
      </c>
    </row>
    <row r="439">
      <c r="A439" s="11" t="n"/>
      <c r="B439" s="9" t="n"/>
      <c r="C439" s="9" t="n"/>
      <c r="D439" s="9" t="n"/>
      <c r="E439" s="13">
        <f>IF(B439="","",IFERROR(IF(INDEX(Kunden!$A$7:$A$506,MATCH(B439,Kunden!$T$7:$T$506,0))="","",INDEX(Kunden!$A$7:$A$506,MATCH(B439,Kunden!$T$7:$T$506,0))),""))</f>
        <v/>
      </c>
      <c r="F439" s="12">
        <f>IF(B439="","",IFERROR(IF(INDEX(Kunden!$J$7:$J$506,MATCH(B439,Kunden!$T$7:$T$506,0))="","",INDEX(Kunden!$J$7:$J$506,MATCH(B439,Kunden!$T$7:$T$506,0))),""))</f>
        <v/>
      </c>
      <c r="G439" s="12">
        <f>IF(B439="","",IFERROR(IF(INDEX(Kunden!$N$7:$N$506,MATCH(B439,Kunden!$T$7:$T$506,0))="","",INDEX(Kunden!$N$7:$N$506,MATCH(B439,Kunden!$T$7:$T$506,0))),""))</f>
        <v/>
      </c>
      <c r="H439" s="12">
        <f>IF(B439="","",IF(ISNA(MATCH(B439,Kunden!$T$7:$T$506,0)),"nicht in der Kundenliste",IF(A439="","Datum fehlt","")))</f>
        <v/>
      </c>
    </row>
    <row r="440">
      <c r="A440" s="11" t="n"/>
      <c r="B440" s="9" t="n"/>
      <c r="C440" s="9" t="n"/>
      <c r="D440" s="9" t="n"/>
      <c r="E440" s="13">
        <f>IF(B440="","",IFERROR(IF(INDEX(Kunden!$A$7:$A$506,MATCH(B440,Kunden!$T$7:$T$506,0))="","",INDEX(Kunden!$A$7:$A$506,MATCH(B440,Kunden!$T$7:$T$506,0))),""))</f>
        <v/>
      </c>
      <c r="F440" s="12">
        <f>IF(B440="","",IFERROR(IF(INDEX(Kunden!$J$7:$J$506,MATCH(B440,Kunden!$T$7:$T$506,0))="","",INDEX(Kunden!$J$7:$J$506,MATCH(B440,Kunden!$T$7:$T$506,0))),""))</f>
        <v/>
      </c>
      <c r="G440" s="12">
        <f>IF(B440="","",IFERROR(IF(INDEX(Kunden!$N$7:$N$506,MATCH(B440,Kunden!$T$7:$T$506,0))="","",INDEX(Kunden!$N$7:$N$506,MATCH(B440,Kunden!$T$7:$T$506,0))),""))</f>
        <v/>
      </c>
      <c r="H440" s="12">
        <f>IF(B440="","",IF(ISNA(MATCH(B440,Kunden!$T$7:$T$506,0)),"nicht in der Kundenliste",IF(A440="","Datum fehlt","")))</f>
        <v/>
      </c>
    </row>
    <row r="441">
      <c r="A441" s="11" t="n"/>
      <c r="B441" s="9" t="n"/>
      <c r="C441" s="9" t="n"/>
      <c r="D441" s="9" t="n"/>
      <c r="E441" s="13">
        <f>IF(B441="","",IFERROR(IF(INDEX(Kunden!$A$7:$A$506,MATCH(B441,Kunden!$T$7:$T$506,0))="","",INDEX(Kunden!$A$7:$A$506,MATCH(B441,Kunden!$T$7:$T$506,0))),""))</f>
        <v/>
      </c>
      <c r="F441" s="12">
        <f>IF(B441="","",IFERROR(IF(INDEX(Kunden!$J$7:$J$506,MATCH(B441,Kunden!$T$7:$T$506,0))="","",INDEX(Kunden!$J$7:$J$506,MATCH(B441,Kunden!$T$7:$T$506,0))),""))</f>
        <v/>
      </c>
      <c r="G441" s="12">
        <f>IF(B441="","",IFERROR(IF(INDEX(Kunden!$N$7:$N$506,MATCH(B441,Kunden!$T$7:$T$506,0))="","",INDEX(Kunden!$N$7:$N$506,MATCH(B441,Kunden!$T$7:$T$506,0))),""))</f>
        <v/>
      </c>
      <c r="H441" s="12">
        <f>IF(B441="","",IF(ISNA(MATCH(B441,Kunden!$T$7:$T$506,0)),"nicht in der Kundenliste",IF(A441="","Datum fehlt","")))</f>
        <v/>
      </c>
    </row>
    <row r="442">
      <c r="A442" s="11" t="n"/>
      <c r="B442" s="9" t="n"/>
      <c r="C442" s="9" t="n"/>
      <c r="D442" s="9" t="n"/>
      <c r="E442" s="13">
        <f>IF(B442="","",IFERROR(IF(INDEX(Kunden!$A$7:$A$506,MATCH(B442,Kunden!$T$7:$T$506,0))="","",INDEX(Kunden!$A$7:$A$506,MATCH(B442,Kunden!$T$7:$T$506,0))),""))</f>
        <v/>
      </c>
      <c r="F442" s="12">
        <f>IF(B442="","",IFERROR(IF(INDEX(Kunden!$J$7:$J$506,MATCH(B442,Kunden!$T$7:$T$506,0))="","",INDEX(Kunden!$J$7:$J$506,MATCH(B442,Kunden!$T$7:$T$506,0))),""))</f>
        <v/>
      </c>
      <c r="G442" s="12">
        <f>IF(B442="","",IFERROR(IF(INDEX(Kunden!$N$7:$N$506,MATCH(B442,Kunden!$T$7:$T$506,0))="","",INDEX(Kunden!$N$7:$N$506,MATCH(B442,Kunden!$T$7:$T$506,0))),""))</f>
        <v/>
      </c>
      <c r="H442" s="12">
        <f>IF(B442="","",IF(ISNA(MATCH(B442,Kunden!$T$7:$T$506,0)),"nicht in der Kundenliste",IF(A442="","Datum fehlt","")))</f>
        <v/>
      </c>
    </row>
    <row r="443">
      <c r="A443" s="11" t="n"/>
      <c r="B443" s="9" t="n"/>
      <c r="C443" s="9" t="n"/>
      <c r="D443" s="9" t="n"/>
      <c r="E443" s="13">
        <f>IF(B443="","",IFERROR(IF(INDEX(Kunden!$A$7:$A$506,MATCH(B443,Kunden!$T$7:$T$506,0))="","",INDEX(Kunden!$A$7:$A$506,MATCH(B443,Kunden!$T$7:$T$506,0))),""))</f>
        <v/>
      </c>
      <c r="F443" s="12">
        <f>IF(B443="","",IFERROR(IF(INDEX(Kunden!$J$7:$J$506,MATCH(B443,Kunden!$T$7:$T$506,0))="","",INDEX(Kunden!$J$7:$J$506,MATCH(B443,Kunden!$T$7:$T$506,0))),""))</f>
        <v/>
      </c>
      <c r="G443" s="12">
        <f>IF(B443="","",IFERROR(IF(INDEX(Kunden!$N$7:$N$506,MATCH(B443,Kunden!$T$7:$T$506,0))="","",INDEX(Kunden!$N$7:$N$506,MATCH(B443,Kunden!$T$7:$T$506,0))),""))</f>
        <v/>
      </c>
      <c r="H443" s="12">
        <f>IF(B443="","",IF(ISNA(MATCH(B443,Kunden!$T$7:$T$506,0)),"nicht in der Kundenliste",IF(A443="","Datum fehlt","")))</f>
        <v/>
      </c>
    </row>
    <row r="444">
      <c r="A444" s="11" t="n"/>
      <c r="B444" s="9" t="n"/>
      <c r="C444" s="9" t="n"/>
      <c r="D444" s="9" t="n"/>
      <c r="E444" s="13">
        <f>IF(B444="","",IFERROR(IF(INDEX(Kunden!$A$7:$A$506,MATCH(B444,Kunden!$T$7:$T$506,0))="","",INDEX(Kunden!$A$7:$A$506,MATCH(B444,Kunden!$T$7:$T$506,0))),""))</f>
        <v/>
      </c>
      <c r="F444" s="12">
        <f>IF(B444="","",IFERROR(IF(INDEX(Kunden!$J$7:$J$506,MATCH(B444,Kunden!$T$7:$T$506,0))="","",INDEX(Kunden!$J$7:$J$506,MATCH(B444,Kunden!$T$7:$T$506,0))),""))</f>
        <v/>
      </c>
      <c r="G444" s="12">
        <f>IF(B444="","",IFERROR(IF(INDEX(Kunden!$N$7:$N$506,MATCH(B444,Kunden!$T$7:$T$506,0))="","",INDEX(Kunden!$N$7:$N$506,MATCH(B444,Kunden!$T$7:$T$506,0))),""))</f>
        <v/>
      </c>
      <c r="H444" s="12">
        <f>IF(B444="","",IF(ISNA(MATCH(B444,Kunden!$T$7:$T$506,0)),"nicht in der Kundenliste",IF(A444="","Datum fehlt","")))</f>
        <v/>
      </c>
    </row>
    <row r="445">
      <c r="A445" s="11" t="n"/>
      <c r="B445" s="9" t="n"/>
      <c r="C445" s="9" t="n"/>
      <c r="D445" s="9" t="n"/>
      <c r="E445" s="13">
        <f>IF(B445="","",IFERROR(IF(INDEX(Kunden!$A$7:$A$506,MATCH(B445,Kunden!$T$7:$T$506,0))="","",INDEX(Kunden!$A$7:$A$506,MATCH(B445,Kunden!$T$7:$T$506,0))),""))</f>
        <v/>
      </c>
      <c r="F445" s="12">
        <f>IF(B445="","",IFERROR(IF(INDEX(Kunden!$J$7:$J$506,MATCH(B445,Kunden!$T$7:$T$506,0))="","",INDEX(Kunden!$J$7:$J$506,MATCH(B445,Kunden!$T$7:$T$506,0))),""))</f>
        <v/>
      </c>
      <c r="G445" s="12">
        <f>IF(B445="","",IFERROR(IF(INDEX(Kunden!$N$7:$N$506,MATCH(B445,Kunden!$T$7:$T$506,0))="","",INDEX(Kunden!$N$7:$N$506,MATCH(B445,Kunden!$T$7:$T$506,0))),""))</f>
        <v/>
      </c>
      <c r="H445" s="12">
        <f>IF(B445="","",IF(ISNA(MATCH(B445,Kunden!$T$7:$T$506,0)),"nicht in der Kundenliste",IF(A445="","Datum fehlt","")))</f>
        <v/>
      </c>
    </row>
    <row r="446">
      <c r="A446" s="11" t="n"/>
      <c r="B446" s="9" t="n"/>
      <c r="C446" s="9" t="n"/>
      <c r="D446" s="9" t="n"/>
      <c r="E446" s="13">
        <f>IF(B446="","",IFERROR(IF(INDEX(Kunden!$A$7:$A$506,MATCH(B446,Kunden!$T$7:$T$506,0))="","",INDEX(Kunden!$A$7:$A$506,MATCH(B446,Kunden!$T$7:$T$506,0))),""))</f>
        <v/>
      </c>
      <c r="F446" s="12">
        <f>IF(B446="","",IFERROR(IF(INDEX(Kunden!$J$7:$J$506,MATCH(B446,Kunden!$T$7:$T$506,0))="","",INDEX(Kunden!$J$7:$J$506,MATCH(B446,Kunden!$T$7:$T$506,0))),""))</f>
        <v/>
      </c>
      <c r="G446" s="12">
        <f>IF(B446="","",IFERROR(IF(INDEX(Kunden!$N$7:$N$506,MATCH(B446,Kunden!$T$7:$T$506,0))="","",INDEX(Kunden!$N$7:$N$506,MATCH(B446,Kunden!$T$7:$T$506,0))),""))</f>
        <v/>
      </c>
      <c r="H446" s="12">
        <f>IF(B446="","",IF(ISNA(MATCH(B446,Kunden!$T$7:$T$506,0)),"nicht in der Kundenliste",IF(A446="","Datum fehlt","")))</f>
        <v/>
      </c>
    </row>
    <row r="447">
      <c r="A447" s="11" t="n"/>
      <c r="B447" s="9" t="n"/>
      <c r="C447" s="9" t="n"/>
      <c r="D447" s="9" t="n"/>
      <c r="E447" s="13">
        <f>IF(B447="","",IFERROR(IF(INDEX(Kunden!$A$7:$A$506,MATCH(B447,Kunden!$T$7:$T$506,0))="","",INDEX(Kunden!$A$7:$A$506,MATCH(B447,Kunden!$T$7:$T$506,0))),""))</f>
        <v/>
      </c>
      <c r="F447" s="12">
        <f>IF(B447="","",IFERROR(IF(INDEX(Kunden!$J$7:$J$506,MATCH(B447,Kunden!$T$7:$T$506,0))="","",INDEX(Kunden!$J$7:$J$506,MATCH(B447,Kunden!$T$7:$T$506,0))),""))</f>
        <v/>
      </c>
      <c r="G447" s="12">
        <f>IF(B447="","",IFERROR(IF(INDEX(Kunden!$N$7:$N$506,MATCH(B447,Kunden!$T$7:$T$506,0))="","",INDEX(Kunden!$N$7:$N$506,MATCH(B447,Kunden!$T$7:$T$506,0))),""))</f>
        <v/>
      </c>
      <c r="H447" s="12">
        <f>IF(B447="","",IF(ISNA(MATCH(B447,Kunden!$T$7:$T$506,0)),"nicht in der Kundenliste",IF(A447="","Datum fehlt","")))</f>
        <v/>
      </c>
    </row>
    <row r="448">
      <c r="A448" s="11" t="n"/>
      <c r="B448" s="9" t="n"/>
      <c r="C448" s="9" t="n"/>
      <c r="D448" s="9" t="n"/>
      <c r="E448" s="13">
        <f>IF(B448="","",IFERROR(IF(INDEX(Kunden!$A$7:$A$506,MATCH(B448,Kunden!$T$7:$T$506,0))="","",INDEX(Kunden!$A$7:$A$506,MATCH(B448,Kunden!$T$7:$T$506,0))),""))</f>
        <v/>
      </c>
      <c r="F448" s="12">
        <f>IF(B448="","",IFERROR(IF(INDEX(Kunden!$J$7:$J$506,MATCH(B448,Kunden!$T$7:$T$506,0))="","",INDEX(Kunden!$J$7:$J$506,MATCH(B448,Kunden!$T$7:$T$506,0))),""))</f>
        <v/>
      </c>
      <c r="G448" s="12">
        <f>IF(B448="","",IFERROR(IF(INDEX(Kunden!$N$7:$N$506,MATCH(B448,Kunden!$T$7:$T$506,0))="","",INDEX(Kunden!$N$7:$N$506,MATCH(B448,Kunden!$T$7:$T$506,0))),""))</f>
        <v/>
      </c>
      <c r="H448" s="12">
        <f>IF(B448="","",IF(ISNA(MATCH(B448,Kunden!$T$7:$T$506,0)),"nicht in der Kundenliste",IF(A448="","Datum fehlt","")))</f>
        <v/>
      </c>
    </row>
    <row r="449">
      <c r="A449" s="11" t="n"/>
      <c r="B449" s="9" t="n"/>
      <c r="C449" s="9" t="n"/>
      <c r="D449" s="9" t="n"/>
      <c r="E449" s="13">
        <f>IF(B449="","",IFERROR(IF(INDEX(Kunden!$A$7:$A$506,MATCH(B449,Kunden!$T$7:$T$506,0))="","",INDEX(Kunden!$A$7:$A$506,MATCH(B449,Kunden!$T$7:$T$506,0))),""))</f>
        <v/>
      </c>
      <c r="F449" s="12">
        <f>IF(B449="","",IFERROR(IF(INDEX(Kunden!$J$7:$J$506,MATCH(B449,Kunden!$T$7:$T$506,0))="","",INDEX(Kunden!$J$7:$J$506,MATCH(B449,Kunden!$T$7:$T$506,0))),""))</f>
        <v/>
      </c>
      <c r="G449" s="12">
        <f>IF(B449="","",IFERROR(IF(INDEX(Kunden!$N$7:$N$506,MATCH(B449,Kunden!$T$7:$T$506,0))="","",INDEX(Kunden!$N$7:$N$506,MATCH(B449,Kunden!$T$7:$T$506,0))),""))</f>
        <v/>
      </c>
      <c r="H449" s="12">
        <f>IF(B449="","",IF(ISNA(MATCH(B449,Kunden!$T$7:$T$506,0)),"nicht in der Kundenliste",IF(A449="","Datum fehlt","")))</f>
        <v/>
      </c>
    </row>
    <row r="450">
      <c r="A450" s="11" t="n"/>
      <c r="B450" s="9" t="n"/>
      <c r="C450" s="9" t="n"/>
      <c r="D450" s="9" t="n"/>
      <c r="E450" s="13">
        <f>IF(B450="","",IFERROR(IF(INDEX(Kunden!$A$7:$A$506,MATCH(B450,Kunden!$T$7:$T$506,0))="","",INDEX(Kunden!$A$7:$A$506,MATCH(B450,Kunden!$T$7:$T$506,0))),""))</f>
        <v/>
      </c>
      <c r="F450" s="12">
        <f>IF(B450="","",IFERROR(IF(INDEX(Kunden!$J$7:$J$506,MATCH(B450,Kunden!$T$7:$T$506,0))="","",INDEX(Kunden!$J$7:$J$506,MATCH(B450,Kunden!$T$7:$T$506,0))),""))</f>
        <v/>
      </c>
      <c r="G450" s="12">
        <f>IF(B450="","",IFERROR(IF(INDEX(Kunden!$N$7:$N$506,MATCH(B450,Kunden!$T$7:$T$506,0))="","",INDEX(Kunden!$N$7:$N$506,MATCH(B450,Kunden!$T$7:$T$506,0))),""))</f>
        <v/>
      </c>
      <c r="H450" s="12">
        <f>IF(B450="","",IF(ISNA(MATCH(B450,Kunden!$T$7:$T$506,0)),"nicht in der Kundenliste",IF(A450="","Datum fehlt","")))</f>
        <v/>
      </c>
    </row>
    <row r="451">
      <c r="A451" s="11" t="n"/>
      <c r="B451" s="9" t="n"/>
      <c r="C451" s="9" t="n"/>
      <c r="D451" s="9" t="n"/>
      <c r="E451" s="13">
        <f>IF(B451="","",IFERROR(IF(INDEX(Kunden!$A$7:$A$506,MATCH(B451,Kunden!$T$7:$T$506,0))="","",INDEX(Kunden!$A$7:$A$506,MATCH(B451,Kunden!$T$7:$T$506,0))),""))</f>
        <v/>
      </c>
      <c r="F451" s="12">
        <f>IF(B451="","",IFERROR(IF(INDEX(Kunden!$J$7:$J$506,MATCH(B451,Kunden!$T$7:$T$506,0))="","",INDEX(Kunden!$J$7:$J$506,MATCH(B451,Kunden!$T$7:$T$506,0))),""))</f>
        <v/>
      </c>
      <c r="G451" s="12">
        <f>IF(B451="","",IFERROR(IF(INDEX(Kunden!$N$7:$N$506,MATCH(B451,Kunden!$T$7:$T$506,0))="","",INDEX(Kunden!$N$7:$N$506,MATCH(B451,Kunden!$T$7:$T$506,0))),""))</f>
        <v/>
      </c>
      <c r="H451" s="12">
        <f>IF(B451="","",IF(ISNA(MATCH(B451,Kunden!$T$7:$T$506,0)),"nicht in der Kundenliste",IF(A451="","Datum fehlt","")))</f>
        <v/>
      </c>
    </row>
    <row r="452">
      <c r="A452" s="11" t="n"/>
      <c r="B452" s="9" t="n"/>
      <c r="C452" s="9" t="n"/>
      <c r="D452" s="9" t="n"/>
      <c r="E452" s="13">
        <f>IF(B452="","",IFERROR(IF(INDEX(Kunden!$A$7:$A$506,MATCH(B452,Kunden!$T$7:$T$506,0))="","",INDEX(Kunden!$A$7:$A$506,MATCH(B452,Kunden!$T$7:$T$506,0))),""))</f>
        <v/>
      </c>
      <c r="F452" s="12">
        <f>IF(B452="","",IFERROR(IF(INDEX(Kunden!$J$7:$J$506,MATCH(B452,Kunden!$T$7:$T$506,0))="","",INDEX(Kunden!$J$7:$J$506,MATCH(B452,Kunden!$T$7:$T$506,0))),""))</f>
        <v/>
      </c>
      <c r="G452" s="12">
        <f>IF(B452="","",IFERROR(IF(INDEX(Kunden!$N$7:$N$506,MATCH(B452,Kunden!$T$7:$T$506,0))="","",INDEX(Kunden!$N$7:$N$506,MATCH(B452,Kunden!$T$7:$T$506,0))),""))</f>
        <v/>
      </c>
      <c r="H452" s="12">
        <f>IF(B452="","",IF(ISNA(MATCH(B452,Kunden!$T$7:$T$506,0)),"nicht in der Kundenliste",IF(A452="","Datum fehlt","")))</f>
        <v/>
      </c>
    </row>
    <row r="453">
      <c r="A453" s="11" t="n"/>
      <c r="B453" s="9" t="n"/>
      <c r="C453" s="9" t="n"/>
      <c r="D453" s="9" t="n"/>
      <c r="E453" s="13">
        <f>IF(B453="","",IFERROR(IF(INDEX(Kunden!$A$7:$A$506,MATCH(B453,Kunden!$T$7:$T$506,0))="","",INDEX(Kunden!$A$7:$A$506,MATCH(B453,Kunden!$T$7:$T$506,0))),""))</f>
        <v/>
      </c>
      <c r="F453" s="12">
        <f>IF(B453="","",IFERROR(IF(INDEX(Kunden!$J$7:$J$506,MATCH(B453,Kunden!$T$7:$T$506,0))="","",INDEX(Kunden!$J$7:$J$506,MATCH(B453,Kunden!$T$7:$T$506,0))),""))</f>
        <v/>
      </c>
      <c r="G453" s="12">
        <f>IF(B453="","",IFERROR(IF(INDEX(Kunden!$N$7:$N$506,MATCH(B453,Kunden!$T$7:$T$506,0))="","",INDEX(Kunden!$N$7:$N$506,MATCH(B453,Kunden!$T$7:$T$506,0))),""))</f>
        <v/>
      </c>
      <c r="H453" s="12">
        <f>IF(B453="","",IF(ISNA(MATCH(B453,Kunden!$T$7:$T$506,0)),"nicht in der Kundenliste",IF(A453="","Datum fehlt","")))</f>
        <v/>
      </c>
    </row>
    <row r="454">
      <c r="A454" s="11" t="n"/>
      <c r="B454" s="9" t="n"/>
      <c r="C454" s="9" t="n"/>
      <c r="D454" s="9" t="n"/>
      <c r="E454" s="13">
        <f>IF(B454="","",IFERROR(IF(INDEX(Kunden!$A$7:$A$506,MATCH(B454,Kunden!$T$7:$T$506,0))="","",INDEX(Kunden!$A$7:$A$506,MATCH(B454,Kunden!$T$7:$T$506,0))),""))</f>
        <v/>
      </c>
      <c r="F454" s="12">
        <f>IF(B454="","",IFERROR(IF(INDEX(Kunden!$J$7:$J$506,MATCH(B454,Kunden!$T$7:$T$506,0))="","",INDEX(Kunden!$J$7:$J$506,MATCH(B454,Kunden!$T$7:$T$506,0))),""))</f>
        <v/>
      </c>
      <c r="G454" s="12">
        <f>IF(B454="","",IFERROR(IF(INDEX(Kunden!$N$7:$N$506,MATCH(B454,Kunden!$T$7:$T$506,0))="","",INDEX(Kunden!$N$7:$N$506,MATCH(B454,Kunden!$T$7:$T$506,0))),""))</f>
        <v/>
      </c>
      <c r="H454" s="12">
        <f>IF(B454="","",IF(ISNA(MATCH(B454,Kunden!$T$7:$T$506,0)),"nicht in der Kundenliste",IF(A454="","Datum fehlt","")))</f>
        <v/>
      </c>
    </row>
    <row r="455">
      <c r="A455" s="11" t="n"/>
      <c r="B455" s="9" t="n"/>
      <c r="C455" s="9" t="n"/>
      <c r="D455" s="9" t="n"/>
      <c r="E455" s="13">
        <f>IF(B455="","",IFERROR(IF(INDEX(Kunden!$A$7:$A$506,MATCH(B455,Kunden!$T$7:$T$506,0))="","",INDEX(Kunden!$A$7:$A$506,MATCH(B455,Kunden!$T$7:$T$506,0))),""))</f>
        <v/>
      </c>
      <c r="F455" s="12">
        <f>IF(B455="","",IFERROR(IF(INDEX(Kunden!$J$7:$J$506,MATCH(B455,Kunden!$T$7:$T$506,0))="","",INDEX(Kunden!$J$7:$J$506,MATCH(B455,Kunden!$T$7:$T$506,0))),""))</f>
        <v/>
      </c>
      <c r="G455" s="12">
        <f>IF(B455="","",IFERROR(IF(INDEX(Kunden!$N$7:$N$506,MATCH(B455,Kunden!$T$7:$T$506,0))="","",INDEX(Kunden!$N$7:$N$506,MATCH(B455,Kunden!$T$7:$T$506,0))),""))</f>
        <v/>
      </c>
      <c r="H455" s="12">
        <f>IF(B455="","",IF(ISNA(MATCH(B455,Kunden!$T$7:$T$506,0)),"nicht in der Kundenliste",IF(A455="","Datum fehlt","")))</f>
        <v/>
      </c>
    </row>
    <row r="456">
      <c r="A456" s="11" t="n"/>
      <c r="B456" s="9" t="n"/>
      <c r="C456" s="9" t="n"/>
      <c r="D456" s="9" t="n"/>
      <c r="E456" s="13">
        <f>IF(B456="","",IFERROR(IF(INDEX(Kunden!$A$7:$A$506,MATCH(B456,Kunden!$T$7:$T$506,0))="","",INDEX(Kunden!$A$7:$A$506,MATCH(B456,Kunden!$T$7:$T$506,0))),""))</f>
        <v/>
      </c>
      <c r="F456" s="12">
        <f>IF(B456="","",IFERROR(IF(INDEX(Kunden!$J$7:$J$506,MATCH(B456,Kunden!$T$7:$T$506,0))="","",INDEX(Kunden!$J$7:$J$506,MATCH(B456,Kunden!$T$7:$T$506,0))),""))</f>
        <v/>
      </c>
      <c r="G456" s="12">
        <f>IF(B456="","",IFERROR(IF(INDEX(Kunden!$N$7:$N$506,MATCH(B456,Kunden!$T$7:$T$506,0))="","",INDEX(Kunden!$N$7:$N$506,MATCH(B456,Kunden!$T$7:$T$506,0))),""))</f>
        <v/>
      </c>
      <c r="H456" s="12">
        <f>IF(B456="","",IF(ISNA(MATCH(B456,Kunden!$T$7:$T$506,0)),"nicht in der Kundenliste",IF(A456="","Datum fehlt","")))</f>
        <v/>
      </c>
    </row>
    <row r="457">
      <c r="A457" s="11" t="n"/>
      <c r="B457" s="9" t="n"/>
      <c r="C457" s="9" t="n"/>
      <c r="D457" s="9" t="n"/>
      <c r="E457" s="13">
        <f>IF(B457="","",IFERROR(IF(INDEX(Kunden!$A$7:$A$506,MATCH(B457,Kunden!$T$7:$T$506,0))="","",INDEX(Kunden!$A$7:$A$506,MATCH(B457,Kunden!$T$7:$T$506,0))),""))</f>
        <v/>
      </c>
      <c r="F457" s="12">
        <f>IF(B457="","",IFERROR(IF(INDEX(Kunden!$J$7:$J$506,MATCH(B457,Kunden!$T$7:$T$506,0))="","",INDEX(Kunden!$J$7:$J$506,MATCH(B457,Kunden!$T$7:$T$506,0))),""))</f>
        <v/>
      </c>
      <c r="G457" s="12">
        <f>IF(B457="","",IFERROR(IF(INDEX(Kunden!$N$7:$N$506,MATCH(B457,Kunden!$T$7:$T$506,0))="","",INDEX(Kunden!$N$7:$N$506,MATCH(B457,Kunden!$T$7:$T$506,0))),""))</f>
        <v/>
      </c>
      <c r="H457" s="12">
        <f>IF(B457="","",IF(ISNA(MATCH(B457,Kunden!$T$7:$T$506,0)),"nicht in der Kundenliste",IF(A457="","Datum fehlt","")))</f>
        <v/>
      </c>
    </row>
    <row r="458">
      <c r="A458" s="11" t="n"/>
      <c r="B458" s="9" t="n"/>
      <c r="C458" s="9" t="n"/>
      <c r="D458" s="9" t="n"/>
      <c r="E458" s="13">
        <f>IF(B458="","",IFERROR(IF(INDEX(Kunden!$A$7:$A$506,MATCH(B458,Kunden!$T$7:$T$506,0))="","",INDEX(Kunden!$A$7:$A$506,MATCH(B458,Kunden!$T$7:$T$506,0))),""))</f>
        <v/>
      </c>
      <c r="F458" s="12">
        <f>IF(B458="","",IFERROR(IF(INDEX(Kunden!$J$7:$J$506,MATCH(B458,Kunden!$T$7:$T$506,0))="","",INDEX(Kunden!$J$7:$J$506,MATCH(B458,Kunden!$T$7:$T$506,0))),""))</f>
        <v/>
      </c>
      <c r="G458" s="12">
        <f>IF(B458="","",IFERROR(IF(INDEX(Kunden!$N$7:$N$506,MATCH(B458,Kunden!$T$7:$T$506,0))="","",INDEX(Kunden!$N$7:$N$506,MATCH(B458,Kunden!$T$7:$T$506,0))),""))</f>
        <v/>
      </c>
      <c r="H458" s="12">
        <f>IF(B458="","",IF(ISNA(MATCH(B458,Kunden!$T$7:$T$506,0)),"nicht in der Kundenliste",IF(A458="","Datum fehlt","")))</f>
        <v/>
      </c>
    </row>
    <row r="459">
      <c r="A459" s="11" t="n"/>
      <c r="B459" s="9" t="n"/>
      <c r="C459" s="9" t="n"/>
      <c r="D459" s="9" t="n"/>
      <c r="E459" s="13">
        <f>IF(B459="","",IFERROR(IF(INDEX(Kunden!$A$7:$A$506,MATCH(B459,Kunden!$T$7:$T$506,0))="","",INDEX(Kunden!$A$7:$A$506,MATCH(B459,Kunden!$T$7:$T$506,0))),""))</f>
        <v/>
      </c>
      <c r="F459" s="12">
        <f>IF(B459="","",IFERROR(IF(INDEX(Kunden!$J$7:$J$506,MATCH(B459,Kunden!$T$7:$T$506,0))="","",INDEX(Kunden!$J$7:$J$506,MATCH(B459,Kunden!$T$7:$T$506,0))),""))</f>
        <v/>
      </c>
      <c r="G459" s="12">
        <f>IF(B459="","",IFERROR(IF(INDEX(Kunden!$N$7:$N$506,MATCH(B459,Kunden!$T$7:$T$506,0))="","",INDEX(Kunden!$N$7:$N$506,MATCH(B459,Kunden!$T$7:$T$506,0))),""))</f>
        <v/>
      </c>
      <c r="H459" s="12">
        <f>IF(B459="","",IF(ISNA(MATCH(B459,Kunden!$T$7:$T$506,0)),"nicht in der Kundenliste",IF(A459="","Datum fehlt","")))</f>
        <v/>
      </c>
    </row>
    <row r="460">
      <c r="A460" s="11" t="n"/>
      <c r="B460" s="9" t="n"/>
      <c r="C460" s="9" t="n"/>
      <c r="D460" s="9" t="n"/>
      <c r="E460" s="13">
        <f>IF(B460="","",IFERROR(IF(INDEX(Kunden!$A$7:$A$506,MATCH(B460,Kunden!$T$7:$T$506,0))="","",INDEX(Kunden!$A$7:$A$506,MATCH(B460,Kunden!$T$7:$T$506,0))),""))</f>
        <v/>
      </c>
      <c r="F460" s="12">
        <f>IF(B460="","",IFERROR(IF(INDEX(Kunden!$J$7:$J$506,MATCH(B460,Kunden!$T$7:$T$506,0))="","",INDEX(Kunden!$J$7:$J$506,MATCH(B460,Kunden!$T$7:$T$506,0))),""))</f>
        <v/>
      </c>
      <c r="G460" s="12">
        <f>IF(B460="","",IFERROR(IF(INDEX(Kunden!$N$7:$N$506,MATCH(B460,Kunden!$T$7:$T$506,0))="","",INDEX(Kunden!$N$7:$N$506,MATCH(B460,Kunden!$T$7:$T$506,0))),""))</f>
        <v/>
      </c>
      <c r="H460" s="12">
        <f>IF(B460="","",IF(ISNA(MATCH(B460,Kunden!$T$7:$T$506,0)),"nicht in der Kundenliste",IF(A460="","Datum fehlt","")))</f>
        <v/>
      </c>
    </row>
    <row r="461">
      <c r="A461" s="11" t="n"/>
      <c r="B461" s="9" t="n"/>
      <c r="C461" s="9" t="n"/>
      <c r="D461" s="9" t="n"/>
      <c r="E461" s="13">
        <f>IF(B461="","",IFERROR(IF(INDEX(Kunden!$A$7:$A$506,MATCH(B461,Kunden!$T$7:$T$506,0))="","",INDEX(Kunden!$A$7:$A$506,MATCH(B461,Kunden!$T$7:$T$506,0))),""))</f>
        <v/>
      </c>
      <c r="F461" s="12">
        <f>IF(B461="","",IFERROR(IF(INDEX(Kunden!$J$7:$J$506,MATCH(B461,Kunden!$T$7:$T$506,0))="","",INDEX(Kunden!$J$7:$J$506,MATCH(B461,Kunden!$T$7:$T$506,0))),""))</f>
        <v/>
      </c>
      <c r="G461" s="12">
        <f>IF(B461="","",IFERROR(IF(INDEX(Kunden!$N$7:$N$506,MATCH(B461,Kunden!$T$7:$T$506,0))="","",INDEX(Kunden!$N$7:$N$506,MATCH(B461,Kunden!$T$7:$T$506,0))),""))</f>
        <v/>
      </c>
      <c r="H461" s="12">
        <f>IF(B461="","",IF(ISNA(MATCH(B461,Kunden!$T$7:$T$506,0)),"nicht in der Kundenliste",IF(A461="","Datum fehlt","")))</f>
        <v/>
      </c>
    </row>
    <row r="462">
      <c r="A462" s="11" t="n"/>
      <c r="B462" s="9" t="n"/>
      <c r="C462" s="9" t="n"/>
      <c r="D462" s="9" t="n"/>
      <c r="E462" s="13">
        <f>IF(B462="","",IFERROR(IF(INDEX(Kunden!$A$7:$A$506,MATCH(B462,Kunden!$T$7:$T$506,0))="","",INDEX(Kunden!$A$7:$A$506,MATCH(B462,Kunden!$T$7:$T$506,0))),""))</f>
        <v/>
      </c>
      <c r="F462" s="12">
        <f>IF(B462="","",IFERROR(IF(INDEX(Kunden!$J$7:$J$506,MATCH(B462,Kunden!$T$7:$T$506,0))="","",INDEX(Kunden!$J$7:$J$506,MATCH(B462,Kunden!$T$7:$T$506,0))),""))</f>
        <v/>
      </c>
      <c r="G462" s="12">
        <f>IF(B462="","",IFERROR(IF(INDEX(Kunden!$N$7:$N$506,MATCH(B462,Kunden!$T$7:$T$506,0))="","",INDEX(Kunden!$N$7:$N$506,MATCH(B462,Kunden!$T$7:$T$506,0))),""))</f>
        <v/>
      </c>
      <c r="H462" s="12">
        <f>IF(B462="","",IF(ISNA(MATCH(B462,Kunden!$T$7:$T$506,0)),"nicht in der Kundenliste",IF(A462="","Datum fehlt","")))</f>
        <v/>
      </c>
    </row>
    <row r="463">
      <c r="A463" s="11" t="n"/>
      <c r="B463" s="9" t="n"/>
      <c r="C463" s="9" t="n"/>
      <c r="D463" s="9" t="n"/>
      <c r="E463" s="13">
        <f>IF(B463="","",IFERROR(IF(INDEX(Kunden!$A$7:$A$506,MATCH(B463,Kunden!$T$7:$T$506,0))="","",INDEX(Kunden!$A$7:$A$506,MATCH(B463,Kunden!$T$7:$T$506,0))),""))</f>
        <v/>
      </c>
      <c r="F463" s="12">
        <f>IF(B463="","",IFERROR(IF(INDEX(Kunden!$J$7:$J$506,MATCH(B463,Kunden!$T$7:$T$506,0))="","",INDEX(Kunden!$J$7:$J$506,MATCH(B463,Kunden!$T$7:$T$506,0))),""))</f>
        <v/>
      </c>
      <c r="G463" s="12">
        <f>IF(B463="","",IFERROR(IF(INDEX(Kunden!$N$7:$N$506,MATCH(B463,Kunden!$T$7:$T$506,0))="","",INDEX(Kunden!$N$7:$N$506,MATCH(B463,Kunden!$T$7:$T$506,0))),""))</f>
        <v/>
      </c>
      <c r="H463" s="12">
        <f>IF(B463="","",IF(ISNA(MATCH(B463,Kunden!$T$7:$T$506,0)),"nicht in der Kundenliste",IF(A463="","Datum fehlt","")))</f>
        <v/>
      </c>
    </row>
    <row r="464">
      <c r="A464" s="11" t="n"/>
      <c r="B464" s="9" t="n"/>
      <c r="C464" s="9" t="n"/>
      <c r="D464" s="9" t="n"/>
      <c r="E464" s="13">
        <f>IF(B464="","",IFERROR(IF(INDEX(Kunden!$A$7:$A$506,MATCH(B464,Kunden!$T$7:$T$506,0))="","",INDEX(Kunden!$A$7:$A$506,MATCH(B464,Kunden!$T$7:$T$506,0))),""))</f>
        <v/>
      </c>
      <c r="F464" s="12">
        <f>IF(B464="","",IFERROR(IF(INDEX(Kunden!$J$7:$J$506,MATCH(B464,Kunden!$T$7:$T$506,0))="","",INDEX(Kunden!$J$7:$J$506,MATCH(B464,Kunden!$T$7:$T$506,0))),""))</f>
        <v/>
      </c>
      <c r="G464" s="12">
        <f>IF(B464="","",IFERROR(IF(INDEX(Kunden!$N$7:$N$506,MATCH(B464,Kunden!$T$7:$T$506,0))="","",INDEX(Kunden!$N$7:$N$506,MATCH(B464,Kunden!$T$7:$T$506,0))),""))</f>
        <v/>
      </c>
      <c r="H464" s="12">
        <f>IF(B464="","",IF(ISNA(MATCH(B464,Kunden!$T$7:$T$506,0)),"nicht in der Kundenliste",IF(A464="","Datum fehlt","")))</f>
        <v/>
      </c>
    </row>
    <row r="465">
      <c r="A465" s="11" t="n"/>
      <c r="B465" s="9" t="n"/>
      <c r="C465" s="9" t="n"/>
      <c r="D465" s="9" t="n"/>
      <c r="E465" s="13">
        <f>IF(B465="","",IFERROR(IF(INDEX(Kunden!$A$7:$A$506,MATCH(B465,Kunden!$T$7:$T$506,0))="","",INDEX(Kunden!$A$7:$A$506,MATCH(B465,Kunden!$T$7:$T$506,0))),""))</f>
        <v/>
      </c>
      <c r="F465" s="12">
        <f>IF(B465="","",IFERROR(IF(INDEX(Kunden!$J$7:$J$506,MATCH(B465,Kunden!$T$7:$T$506,0))="","",INDEX(Kunden!$J$7:$J$506,MATCH(B465,Kunden!$T$7:$T$506,0))),""))</f>
        <v/>
      </c>
      <c r="G465" s="12">
        <f>IF(B465="","",IFERROR(IF(INDEX(Kunden!$N$7:$N$506,MATCH(B465,Kunden!$T$7:$T$506,0))="","",INDEX(Kunden!$N$7:$N$506,MATCH(B465,Kunden!$T$7:$T$506,0))),""))</f>
        <v/>
      </c>
      <c r="H465" s="12">
        <f>IF(B465="","",IF(ISNA(MATCH(B465,Kunden!$T$7:$T$506,0)),"nicht in der Kundenliste",IF(A465="","Datum fehlt","")))</f>
        <v/>
      </c>
    </row>
    <row r="466">
      <c r="A466" s="11" t="n"/>
      <c r="B466" s="9" t="n"/>
      <c r="C466" s="9" t="n"/>
      <c r="D466" s="9" t="n"/>
      <c r="E466" s="13">
        <f>IF(B466="","",IFERROR(IF(INDEX(Kunden!$A$7:$A$506,MATCH(B466,Kunden!$T$7:$T$506,0))="","",INDEX(Kunden!$A$7:$A$506,MATCH(B466,Kunden!$T$7:$T$506,0))),""))</f>
        <v/>
      </c>
      <c r="F466" s="12">
        <f>IF(B466="","",IFERROR(IF(INDEX(Kunden!$J$7:$J$506,MATCH(B466,Kunden!$T$7:$T$506,0))="","",INDEX(Kunden!$J$7:$J$506,MATCH(B466,Kunden!$T$7:$T$506,0))),""))</f>
        <v/>
      </c>
      <c r="G466" s="12">
        <f>IF(B466="","",IFERROR(IF(INDEX(Kunden!$N$7:$N$506,MATCH(B466,Kunden!$T$7:$T$506,0))="","",INDEX(Kunden!$N$7:$N$506,MATCH(B466,Kunden!$T$7:$T$506,0))),""))</f>
        <v/>
      </c>
      <c r="H466" s="12">
        <f>IF(B466="","",IF(ISNA(MATCH(B466,Kunden!$T$7:$T$506,0)),"nicht in der Kundenliste",IF(A466="","Datum fehlt","")))</f>
        <v/>
      </c>
    </row>
    <row r="467">
      <c r="A467" s="11" t="n"/>
      <c r="B467" s="9" t="n"/>
      <c r="C467" s="9" t="n"/>
      <c r="D467" s="9" t="n"/>
      <c r="E467" s="13">
        <f>IF(B467="","",IFERROR(IF(INDEX(Kunden!$A$7:$A$506,MATCH(B467,Kunden!$T$7:$T$506,0))="","",INDEX(Kunden!$A$7:$A$506,MATCH(B467,Kunden!$T$7:$T$506,0))),""))</f>
        <v/>
      </c>
      <c r="F467" s="12">
        <f>IF(B467="","",IFERROR(IF(INDEX(Kunden!$J$7:$J$506,MATCH(B467,Kunden!$T$7:$T$506,0))="","",INDEX(Kunden!$J$7:$J$506,MATCH(B467,Kunden!$T$7:$T$506,0))),""))</f>
        <v/>
      </c>
      <c r="G467" s="12">
        <f>IF(B467="","",IFERROR(IF(INDEX(Kunden!$N$7:$N$506,MATCH(B467,Kunden!$T$7:$T$506,0))="","",INDEX(Kunden!$N$7:$N$506,MATCH(B467,Kunden!$T$7:$T$506,0))),""))</f>
        <v/>
      </c>
      <c r="H467" s="12">
        <f>IF(B467="","",IF(ISNA(MATCH(B467,Kunden!$T$7:$T$506,0)),"nicht in der Kundenliste",IF(A467="","Datum fehlt","")))</f>
        <v/>
      </c>
    </row>
    <row r="468">
      <c r="A468" s="11" t="n"/>
      <c r="B468" s="9" t="n"/>
      <c r="C468" s="9" t="n"/>
      <c r="D468" s="9" t="n"/>
      <c r="E468" s="13">
        <f>IF(B468="","",IFERROR(IF(INDEX(Kunden!$A$7:$A$506,MATCH(B468,Kunden!$T$7:$T$506,0))="","",INDEX(Kunden!$A$7:$A$506,MATCH(B468,Kunden!$T$7:$T$506,0))),""))</f>
        <v/>
      </c>
      <c r="F468" s="12">
        <f>IF(B468="","",IFERROR(IF(INDEX(Kunden!$J$7:$J$506,MATCH(B468,Kunden!$T$7:$T$506,0))="","",INDEX(Kunden!$J$7:$J$506,MATCH(B468,Kunden!$T$7:$T$506,0))),""))</f>
        <v/>
      </c>
      <c r="G468" s="12">
        <f>IF(B468="","",IFERROR(IF(INDEX(Kunden!$N$7:$N$506,MATCH(B468,Kunden!$T$7:$T$506,0))="","",INDEX(Kunden!$N$7:$N$506,MATCH(B468,Kunden!$T$7:$T$506,0))),""))</f>
        <v/>
      </c>
      <c r="H468" s="12">
        <f>IF(B468="","",IF(ISNA(MATCH(B468,Kunden!$T$7:$T$506,0)),"nicht in der Kundenliste",IF(A468="","Datum fehlt","")))</f>
        <v/>
      </c>
    </row>
    <row r="469">
      <c r="A469" s="11" t="n"/>
      <c r="B469" s="9" t="n"/>
      <c r="C469" s="9" t="n"/>
      <c r="D469" s="9" t="n"/>
      <c r="E469" s="13">
        <f>IF(B469="","",IFERROR(IF(INDEX(Kunden!$A$7:$A$506,MATCH(B469,Kunden!$T$7:$T$506,0))="","",INDEX(Kunden!$A$7:$A$506,MATCH(B469,Kunden!$T$7:$T$506,0))),""))</f>
        <v/>
      </c>
      <c r="F469" s="12">
        <f>IF(B469="","",IFERROR(IF(INDEX(Kunden!$J$7:$J$506,MATCH(B469,Kunden!$T$7:$T$506,0))="","",INDEX(Kunden!$J$7:$J$506,MATCH(B469,Kunden!$T$7:$T$506,0))),""))</f>
        <v/>
      </c>
      <c r="G469" s="12">
        <f>IF(B469="","",IFERROR(IF(INDEX(Kunden!$N$7:$N$506,MATCH(B469,Kunden!$T$7:$T$506,0))="","",INDEX(Kunden!$N$7:$N$506,MATCH(B469,Kunden!$T$7:$T$506,0))),""))</f>
        <v/>
      </c>
      <c r="H469" s="12">
        <f>IF(B469="","",IF(ISNA(MATCH(B469,Kunden!$T$7:$T$506,0)),"nicht in der Kundenliste",IF(A469="","Datum fehlt","")))</f>
        <v/>
      </c>
    </row>
    <row r="470">
      <c r="A470" s="11" t="n"/>
      <c r="B470" s="9" t="n"/>
      <c r="C470" s="9" t="n"/>
      <c r="D470" s="9" t="n"/>
      <c r="E470" s="13">
        <f>IF(B470="","",IFERROR(IF(INDEX(Kunden!$A$7:$A$506,MATCH(B470,Kunden!$T$7:$T$506,0))="","",INDEX(Kunden!$A$7:$A$506,MATCH(B470,Kunden!$T$7:$T$506,0))),""))</f>
        <v/>
      </c>
      <c r="F470" s="12">
        <f>IF(B470="","",IFERROR(IF(INDEX(Kunden!$J$7:$J$506,MATCH(B470,Kunden!$T$7:$T$506,0))="","",INDEX(Kunden!$J$7:$J$506,MATCH(B470,Kunden!$T$7:$T$506,0))),""))</f>
        <v/>
      </c>
      <c r="G470" s="12">
        <f>IF(B470="","",IFERROR(IF(INDEX(Kunden!$N$7:$N$506,MATCH(B470,Kunden!$T$7:$T$506,0))="","",INDEX(Kunden!$N$7:$N$506,MATCH(B470,Kunden!$T$7:$T$506,0))),""))</f>
        <v/>
      </c>
      <c r="H470" s="12">
        <f>IF(B470="","",IF(ISNA(MATCH(B470,Kunden!$T$7:$T$506,0)),"nicht in der Kundenliste",IF(A470="","Datum fehlt","")))</f>
        <v/>
      </c>
    </row>
    <row r="471">
      <c r="A471" s="11" t="n"/>
      <c r="B471" s="9" t="n"/>
      <c r="C471" s="9" t="n"/>
      <c r="D471" s="9" t="n"/>
      <c r="E471" s="13">
        <f>IF(B471="","",IFERROR(IF(INDEX(Kunden!$A$7:$A$506,MATCH(B471,Kunden!$T$7:$T$506,0))="","",INDEX(Kunden!$A$7:$A$506,MATCH(B471,Kunden!$T$7:$T$506,0))),""))</f>
        <v/>
      </c>
      <c r="F471" s="12">
        <f>IF(B471="","",IFERROR(IF(INDEX(Kunden!$J$7:$J$506,MATCH(B471,Kunden!$T$7:$T$506,0))="","",INDEX(Kunden!$J$7:$J$506,MATCH(B471,Kunden!$T$7:$T$506,0))),""))</f>
        <v/>
      </c>
      <c r="G471" s="12">
        <f>IF(B471="","",IFERROR(IF(INDEX(Kunden!$N$7:$N$506,MATCH(B471,Kunden!$T$7:$T$506,0))="","",INDEX(Kunden!$N$7:$N$506,MATCH(B471,Kunden!$T$7:$T$506,0))),""))</f>
        <v/>
      </c>
      <c r="H471" s="12">
        <f>IF(B471="","",IF(ISNA(MATCH(B471,Kunden!$T$7:$T$506,0)),"nicht in der Kundenliste",IF(A471="","Datum fehlt","")))</f>
        <v/>
      </c>
    </row>
    <row r="472">
      <c r="A472" s="11" t="n"/>
      <c r="B472" s="9" t="n"/>
      <c r="C472" s="9" t="n"/>
      <c r="D472" s="9" t="n"/>
      <c r="E472" s="13">
        <f>IF(B472="","",IFERROR(IF(INDEX(Kunden!$A$7:$A$506,MATCH(B472,Kunden!$T$7:$T$506,0))="","",INDEX(Kunden!$A$7:$A$506,MATCH(B472,Kunden!$T$7:$T$506,0))),""))</f>
        <v/>
      </c>
      <c r="F472" s="12">
        <f>IF(B472="","",IFERROR(IF(INDEX(Kunden!$J$7:$J$506,MATCH(B472,Kunden!$T$7:$T$506,0))="","",INDEX(Kunden!$J$7:$J$506,MATCH(B472,Kunden!$T$7:$T$506,0))),""))</f>
        <v/>
      </c>
      <c r="G472" s="12">
        <f>IF(B472="","",IFERROR(IF(INDEX(Kunden!$N$7:$N$506,MATCH(B472,Kunden!$T$7:$T$506,0))="","",INDEX(Kunden!$N$7:$N$506,MATCH(B472,Kunden!$T$7:$T$506,0))),""))</f>
        <v/>
      </c>
      <c r="H472" s="12">
        <f>IF(B472="","",IF(ISNA(MATCH(B472,Kunden!$T$7:$T$506,0)),"nicht in der Kundenliste",IF(A472="","Datum fehlt","")))</f>
        <v/>
      </c>
    </row>
    <row r="473">
      <c r="A473" s="11" t="n"/>
      <c r="B473" s="9" t="n"/>
      <c r="C473" s="9" t="n"/>
      <c r="D473" s="9" t="n"/>
      <c r="E473" s="13">
        <f>IF(B473="","",IFERROR(IF(INDEX(Kunden!$A$7:$A$506,MATCH(B473,Kunden!$T$7:$T$506,0))="","",INDEX(Kunden!$A$7:$A$506,MATCH(B473,Kunden!$T$7:$T$506,0))),""))</f>
        <v/>
      </c>
      <c r="F473" s="12">
        <f>IF(B473="","",IFERROR(IF(INDEX(Kunden!$J$7:$J$506,MATCH(B473,Kunden!$T$7:$T$506,0))="","",INDEX(Kunden!$J$7:$J$506,MATCH(B473,Kunden!$T$7:$T$506,0))),""))</f>
        <v/>
      </c>
      <c r="G473" s="12">
        <f>IF(B473="","",IFERROR(IF(INDEX(Kunden!$N$7:$N$506,MATCH(B473,Kunden!$T$7:$T$506,0))="","",INDEX(Kunden!$N$7:$N$506,MATCH(B473,Kunden!$T$7:$T$506,0))),""))</f>
        <v/>
      </c>
      <c r="H473" s="12">
        <f>IF(B473="","",IF(ISNA(MATCH(B473,Kunden!$T$7:$T$506,0)),"nicht in der Kundenliste",IF(A473="","Datum fehlt","")))</f>
        <v/>
      </c>
    </row>
    <row r="474">
      <c r="A474" s="11" t="n"/>
      <c r="B474" s="9" t="n"/>
      <c r="C474" s="9" t="n"/>
      <c r="D474" s="9" t="n"/>
      <c r="E474" s="13">
        <f>IF(B474="","",IFERROR(IF(INDEX(Kunden!$A$7:$A$506,MATCH(B474,Kunden!$T$7:$T$506,0))="","",INDEX(Kunden!$A$7:$A$506,MATCH(B474,Kunden!$T$7:$T$506,0))),""))</f>
        <v/>
      </c>
      <c r="F474" s="12">
        <f>IF(B474="","",IFERROR(IF(INDEX(Kunden!$J$7:$J$506,MATCH(B474,Kunden!$T$7:$T$506,0))="","",INDEX(Kunden!$J$7:$J$506,MATCH(B474,Kunden!$T$7:$T$506,0))),""))</f>
        <v/>
      </c>
      <c r="G474" s="12">
        <f>IF(B474="","",IFERROR(IF(INDEX(Kunden!$N$7:$N$506,MATCH(B474,Kunden!$T$7:$T$506,0))="","",INDEX(Kunden!$N$7:$N$506,MATCH(B474,Kunden!$T$7:$T$506,0))),""))</f>
        <v/>
      </c>
      <c r="H474" s="12">
        <f>IF(B474="","",IF(ISNA(MATCH(B474,Kunden!$T$7:$T$506,0)),"nicht in der Kundenliste",IF(A474="","Datum fehlt","")))</f>
        <v/>
      </c>
    </row>
    <row r="475">
      <c r="A475" s="11" t="n"/>
      <c r="B475" s="9" t="n"/>
      <c r="C475" s="9" t="n"/>
      <c r="D475" s="9" t="n"/>
      <c r="E475" s="13">
        <f>IF(B475="","",IFERROR(IF(INDEX(Kunden!$A$7:$A$506,MATCH(B475,Kunden!$T$7:$T$506,0))="","",INDEX(Kunden!$A$7:$A$506,MATCH(B475,Kunden!$T$7:$T$506,0))),""))</f>
        <v/>
      </c>
      <c r="F475" s="12">
        <f>IF(B475="","",IFERROR(IF(INDEX(Kunden!$J$7:$J$506,MATCH(B475,Kunden!$T$7:$T$506,0))="","",INDEX(Kunden!$J$7:$J$506,MATCH(B475,Kunden!$T$7:$T$506,0))),""))</f>
        <v/>
      </c>
      <c r="G475" s="12">
        <f>IF(B475="","",IFERROR(IF(INDEX(Kunden!$N$7:$N$506,MATCH(B475,Kunden!$T$7:$T$506,0))="","",INDEX(Kunden!$N$7:$N$506,MATCH(B475,Kunden!$T$7:$T$506,0))),""))</f>
        <v/>
      </c>
      <c r="H475" s="12">
        <f>IF(B475="","",IF(ISNA(MATCH(B475,Kunden!$T$7:$T$506,0)),"nicht in der Kundenliste",IF(A475="","Datum fehlt","")))</f>
        <v/>
      </c>
    </row>
    <row r="476">
      <c r="A476" s="11" t="n"/>
      <c r="B476" s="9" t="n"/>
      <c r="C476" s="9" t="n"/>
      <c r="D476" s="9" t="n"/>
      <c r="E476" s="13">
        <f>IF(B476="","",IFERROR(IF(INDEX(Kunden!$A$7:$A$506,MATCH(B476,Kunden!$T$7:$T$506,0))="","",INDEX(Kunden!$A$7:$A$506,MATCH(B476,Kunden!$T$7:$T$506,0))),""))</f>
        <v/>
      </c>
      <c r="F476" s="12">
        <f>IF(B476="","",IFERROR(IF(INDEX(Kunden!$J$7:$J$506,MATCH(B476,Kunden!$T$7:$T$506,0))="","",INDEX(Kunden!$J$7:$J$506,MATCH(B476,Kunden!$T$7:$T$506,0))),""))</f>
        <v/>
      </c>
      <c r="G476" s="12">
        <f>IF(B476="","",IFERROR(IF(INDEX(Kunden!$N$7:$N$506,MATCH(B476,Kunden!$T$7:$T$506,0))="","",INDEX(Kunden!$N$7:$N$506,MATCH(B476,Kunden!$T$7:$T$506,0))),""))</f>
        <v/>
      </c>
      <c r="H476" s="12">
        <f>IF(B476="","",IF(ISNA(MATCH(B476,Kunden!$T$7:$T$506,0)),"nicht in der Kundenliste",IF(A476="","Datum fehlt","")))</f>
        <v/>
      </c>
    </row>
    <row r="477">
      <c r="A477" s="11" t="n"/>
      <c r="B477" s="9" t="n"/>
      <c r="C477" s="9" t="n"/>
      <c r="D477" s="9" t="n"/>
      <c r="E477" s="13">
        <f>IF(B477="","",IFERROR(IF(INDEX(Kunden!$A$7:$A$506,MATCH(B477,Kunden!$T$7:$T$506,0))="","",INDEX(Kunden!$A$7:$A$506,MATCH(B477,Kunden!$T$7:$T$506,0))),""))</f>
        <v/>
      </c>
      <c r="F477" s="12">
        <f>IF(B477="","",IFERROR(IF(INDEX(Kunden!$J$7:$J$506,MATCH(B477,Kunden!$T$7:$T$506,0))="","",INDEX(Kunden!$J$7:$J$506,MATCH(B477,Kunden!$T$7:$T$506,0))),""))</f>
        <v/>
      </c>
      <c r="G477" s="12">
        <f>IF(B477="","",IFERROR(IF(INDEX(Kunden!$N$7:$N$506,MATCH(B477,Kunden!$T$7:$T$506,0))="","",INDEX(Kunden!$N$7:$N$506,MATCH(B477,Kunden!$T$7:$T$506,0))),""))</f>
        <v/>
      </c>
      <c r="H477" s="12">
        <f>IF(B477="","",IF(ISNA(MATCH(B477,Kunden!$T$7:$T$506,0)),"nicht in der Kundenliste",IF(A477="","Datum fehlt","")))</f>
        <v/>
      </c>
    </row>
    <row r="478">
      <c r="A478" s="11" t="n"/>
      <c r="B478" s="9" t="n"/>
      <c r="C478" s="9" t="n"/>
      <c r="D478" s="9" t="n"/>
      <c r="E478" s="13">
        <f>IF(B478="","",IFERROR(IF(INDEX(Kunden!$A$7:$A$506,MATCH(B478,Kunden!$T$7:$T$506,0))="","",INDEX(Kunden!$A$7:$A$506,MATCH(B478,Kunden!$T$7:$T$506,0))),""))</f>
        <v/>
      </c>
      <c r="F478" s="12">
        <f>IF(B478="","",IFERROR(IF(INDEX(Kunden!$J$7:$J$506,MATCH(B478,Kunden!$T$7:$T$506,0))="","",INDEX(Kunden!$J$7:$J$506,MATCH(B478,Kunden!$T$7:$T$506,0))),""))</f>
        <v/>
      </c>
      <c r="G478" s="12">
        <f>IF(B478="","",IFERROR(IF(INDEX(Kunden!$N$7:$N$506,MATCH(B478,Kunden!$T$7:$T$506,0))="","",INDEX(Kunden!$N$7:$N$506,MATCH(B478,Kunden!$T$7:$T$506,0))),""))</f>
        <v/>
      </c>
      <c r="H478" s="12">
        <f>IF(B478="","",IF(ISNA(MATCH(B478,Kunden!$T$7:$T$506,0)),"nicht in der Kundenliste",IF(A478="","Datum fehlt","")))</f>
        <v/>
      </c>
    </row>
    <row r="479">
      <c r="A479" s="11" t="n"/>
      <c r="B479" s="9" t="n"/>
      <c r="C479" s="9" t="n"/>
      <c r="D479" s="9" t="n"/>
      <c r="E479" s="13">
        <f>IF(B479="","",IFERROR(IF(INDEX(Kunden!$A$7:$A$506,MATCH(B479,Kunden!$T$7:$T$506,0))="","",INDEX(Kunden!$A$7:$A$506,MATCH(B479,Kunden!$T$7:$T$506,0))),""))</f>
        <v/>
      </c>
      <c r="F479" s="12">
        <f>IF(B479="","",IFERROR(IF(INDEX(Kunden!$J$7:$J$506,MATCH(B479,Kunden!$T$7:$T$506,0))="","",INDEX(Kunden!$J$7:$J$506,MATCH(B479,Kunden!$T$7:$T$506,0))),""))</f>
        <v/>
      </c>
      <c r="G479" s="12">
        <f>IF(B479="","",IFERROR(IF(INDEX(Kunden!$N$7:$N$506,MATCH(B479,Kunden!$T$7:$T$506,0))="","",INDEX(Kunden!$N$7:$N$506,MATCH(B479,Kunden!$T$7:$T$506,0))),""))</f>
        <v/>
      </c>
      <c r="H479" s="12">
        <f>IF(B479="","",IF(ISNA(MATCH(B479,Kunden!$T$7:$T$506,0)),"nicht in der Kundenliste",IF(A479="","Datum fehlt","")))</f>
        <v/>
      </c>
    </row>
    <row r="480">
      <c r="A480" s="11" t="n"/>
      <c r="B480" s="9" t="n"/>
      <c r="C480" s="9" t="n"/>
      <c r="D480" s="9" t="n"/>
      <c r="E480" s="13">
        <f>IF(B480="","",IFERROR(IF(INDEX(Kunden!$A$7:$A$506,MATCH(B480,Kunden!$T$7:$T$506,0))="","",INDEX(Kunden!$A$7:$A$506,MATCH(B480,Kunden!$T$7:$T$506,0))),""))</f>
        <v/>
      </c>
      <c r="F480" s="12">
        <f>IF(B480="","",IFERROR(IF(INDEX(Kunden!$J$7:$J$506,MATCH(B480,Kunden!$T$7:$T$506,0))="","",INDEX(Kunden!$J$7:$J$506,MATCH(B480,Kunden!$T$7:$T$506,0))),""))</f>
        <v/>
      </c>
      <c r="G480" s="12">
        <f>IF(B480="","",IFERROR(IF(INDEX(Kunden!$N$7:$N$506,MATCH(B480,Kunden!$T$7:$T$506,0))="","",INDEX(Kunden!$N$7:$N$506,MATCH(B480,Kunden!$T$7:$T$506,0))),""))</f>
        <v/>
      </c>
      <c r="H480" s="12">
        <f>IF(B480="","",IF(ISNA(MATCH(B480,Kunden!$T$7:$T$506,0)),"nicht in der Kundenliste",IF(A480="","Datum fehlt","")))</f>
        <v/>
      </c>
    </row>
    <row r="481">
      <c r="A481" s="11" t="n"/>
      <c r="B481" s="9" t="n"/>
      <c r="C481" s="9" t="n"/>
      <c r="D481" s="9" t="n"/>
      <c r="E481" s="13">
        <f>IF(B481="","",IFERROR(IF(INDEX(Kunden!$A$7:$A$506,MATCH(B481,Kunden!$T$7:$T$506,0))="","",INDEX(Kunden!$A$7:$A$506,MATCH(B481,Kunden!$T$7:$T$506,0))),""))</f>
        <v/>
      </c>
      <c r="F481" s="12">
        <f>IF(B481="","",IFERROR(IF(INDEX(Kunden!$J$7:$J$506,MATCH(B481,Kunden!$T$7:$T$506,0))="","",INDEX(Kunden!$J$7:$J$506,MATCH(B481,Kunden!$T$7:$T$506,0))),""))</f>
        <v/>
      </c>
      <c r="G481" s="12">
        <f>IF(B481="","",IFERROR(IF(INDEX(Kunden!$N$7:$N$506,MATCH(B481,Kunden!$T$7:$T$506,0))="","",INDEX(Kunden!$N$7:$N$506,MATCH(B481,Kunden!$T$7:$T$506,0))),""))</f>
        <v/>
      </c>
      <c r="H481" s="12">
        <f>IF(B481="","",IF(ISNA(MATCH(B481,Kunden!$T$7:$T$506,0)),"nicht in der Kundenliste",IF(A481="","Datum fehlt","")))</f>
        <v/>
      </c>
    </row>
    <row r="482">
      <c r="A482" s="11" t="n"/>
      <c r="B482" s="9" t="n"/>
      <c r="C482" s="9" t="n"/>
      <c r="D482" s="9" t="n"/>
      <c r="E482" s="13">
        <f>IF(B482="","",IFERROR(IF(INDEX(Kunden!$A$7:$A$506,MATCH(B482,Kunden!$T$7:$T$506,0))="","",INDEX(Kunden!$A$7:$A$506,MATCH(B482,Kunden!$T$7:$T$506,0))),""))</f>
        <v/>
      </c>
      <c r="F482" s="12">
        <f>IF(B482="","",IFERROR(IF(INDEX(Kunden!$J$7:$J$506,MATCH(B482,Kunden!$T$7:$T$506,0))="","",INDEX(Kunden!$J$7:$J$506,MATCH(B482,Kunden!$T$7:$T$506,0))),""))</f>
        <v/>
      </c>
      <c r="G482" s="12">
        <f>IF(B482="","",IFERROR(IF(INDEX(Kunden!$N$7:$N$506,MATCH(B482,Kunden!$T$7:$T$506,0))="","",INDEX(Kunden!$N$7:$N$506,MATCH(B482,Kunden!$T$7:$T$506,0))),""))</f>
        <v/>
      </c>
      <c r="H482" s="12">
        <f>IF(B482="","",IF(ISNA(MATCH(B482,Kunden!$T$7:$T$506,0)),"nicht in der Kundenliste",IF(A482="","Datum fehlt","")))</f>
        <v/>
      </c>
    </row>
    <row r="483">
      <c r="A483" s="11" t="n"/>
      <c r="B483" s="9" t="n"/>
      <c r="C483" s="9" t="n"/>
      <c r="D483" s="9" t="n"/>
      <c r="E483" s="13">
        <f>IF(B483="","",IFERROR(IF(INDEX(Kunden!$A$7:$A$506,MATCH(B483,Kunden!$T$7:$T$506,0))="","",INDEX(Kunden!$A$7:$A$506,MATCH(B483,Kunden!$T$7:$T$506,0))),""))</f>
        <v/>
      </c>
      <c r="F483" s="12">
        <f>IF(B483="","",IFERROR(IF(INDEX(Kunden!$J$7:$J$506,MATCH(B483,Kunden!$T$7:$T$506,0))="","",INDEX(Kunden!$J$7:$J$506,MATCH(B483,Kunden!$T$7:$T$506,0))),""))</f>
        <v/>
      </c>
      <c r="G483" s="12">
        <f>IF(B483="","",IFERROR(IF(INDEX(Kunden!$N$7:$N$506,MATCH(B483,Kunden!$T$7:$T$506,0))="","",INDEX(Kunden!$N$7:$N$506,MATCH(B483,Kunden!$T$7:$T$506,0))),""))</f>
        <v/>
      </c>
      <c r="H483" s="12">
        <f>IF(B483="","",IF(ISNA(MATCH(B483,Kunden!$T$7:$T$506,0)),"nicht in der Kundenliste",IF(A483="","Datum fehlt","")))</f>
        <v/>
      </c>
    </row>
    <row r="484">
      <c r="A484" s="11" t="n"/>
      <c r="B484" s="9" t="n"/>
      <c r="C484" s="9" t="n"/>
      <c r="D484" s="9" t="n"/>
      <c r="E484" s="13">
        <f>IF(B484="","",IFERROR(IF(INDEX(Kunden!$A$7:$A$506,MATCH(B484,Kunden!$T$7:$T$506,0))="","",INDEX(Kunden!$A$7:$A$506,MATCH(B484,Kunden!$T$7:$T$506,0))),""))</f>
        <v/>
      </c>
      <c r="F484" s="12">
        <f>IF(B484="","",IFERROR(IF(INDEX(Kunden!$J$7:$J$506,MATCH(B484,Kunden!$T$7:$T$506,0))="","",INDEX(Kunden!$J$7:$J$506,MATCH(B484,Kunden!$T$7:$T$506,0))),""))</f>
        <v/>
      </c>
      <c r="G484" s="12">
        <f>IF(B484="","",IFERROR(IF(INDEX(Kunden!$N$7:$N$506,MATCH(B484,Kunden!$T$7:$T$506,0))="","",INDEX(Kunden!$N$7:$N$506,MATCH(B484,Kunden!$T$7:$T$506,0))),""))</f>
        <v/>
      </c>
      <c r="H484" s="12">
        <f>IF(B484="","",IF(ISNA(MATCH(B484,Kunden!$T$7:$T$506,0)),"nicht in der Kundenliste",IF(A484="","Datum fehlt","")))</f>
        <v/>
      </c>
    </row>
    <row r="485">
      <c r="A485" s="11" t="n"/>
      <c r="B485" s="9" t="n"/>
      <c r="C485" s="9" t="n"/>
      <c r="D485" s="9" t="n"/>
      <c r="E485" s="13">
        <f>IF(B485="","",IFERROR(IF(INDEX(Kunden!$A$7:$A$506,MATCH(B485,Kunden!$T$7:$T$506,0))="","",INDEX(Kunden!$A$7:$A$506,MATCH(B485,Kunden!$T$7:$T$506,0))),""))</f>
        <v/>
      </c>
      <c r="F485" s="12">
        <f>IF(B485="","",IFERROR(IF(INDEX(Kunden!$J$7:$J$506,MATCH(B485,Kunden!$T$7:$T$506,0))="","",INDEX(Kunden!$J$7:$J$506,MATCH(B485,Kunden!$T$7:$T$506,0))),""))</f>
        <v/>
      </c>
      <c r="G485" s="12">
        <f>IF(B485="","",IFERROR(IF(INDEX(Kunden!$N$7:$N$506,MATCH(B485,Kunden!$T$7:$T$506,0))="","",INDEX(Kunden!$N$7:$N$506,MATCH(B485,Kunden!$T$7:$T$506,0))),""))</f>
        <v/>
      </c>
      <c r="H485" s="12">
        <f>IF(B485="","",IF(ISNA(MATCH(B485,Kunden!$T$7:$T$506,0)),"nicht in der Kundenliste",IF(A485="","Datum fehlt","")))</f>
        <v/>
      </c>
    </row>
    <row r="486">
      <c r="A486" s="11" t="n"/>
      <c r="B486" s="9" t="n"/>
      <c r="C486" s="9" t="n"/>
      <c r="D486" s="9" t="n"/>
      <c r="E486" s="13">
        <f>IF(B486="","",IFERROR(IF(INDEX(Kunden!$A$7:$A$506,MATCH(B486,Kunden!$T$7:$T$506,0))="","",INDEX(Kunden!$A$7:$A$506,MATCH(B486,Kunden!$T$7:$T$506,0))),""))</f>
        <v/>
      </c>
      <c r="F486" s="12">
        <f>IF(B486="","",IFERROR(IF(INDEX(Kunden!$J$7:$J$506,MATCH(B486,Kunden!$T$7:$T$506,0))="","",INDEX(Kunden!$J$7:$J$506,MATCH(B486,Kunden!$T$7:$T$506,0))),""))</f>
        <v/>
      </c>
      <c r="G486" s="12">
        <f>IF(B486="","",IFERROR(IF(INDEX(Kunden!$N$7:$N$506,MATCH(B486,Kunden!$T$7:$T$506,0))="","",INDEX(Kunden!$N$7:$N$506,MATCH(B486,Kunden!$T$7:$T$506,0))),""))</f>
        <v/>
      </c>
      <c r="H486" s="12">
        <f>IF(B486="","",IF(ISNA(MATCH(B486,Kunden!$T$7:$T$506,0)),"nicht in der Kundenliste",IF(A486="","Datum fehlt","")))</f>
        <v/>
      </c>
    </row>
    <row r="487">
      <c r="A487" s="11" t="n"/>
      <c r="B487" s="9" t="n"/>
      <c r="C487" s="9" t="n"/>
      <c r="D487" s="9" t="n"/>
      <c r="E487" s="13">
        <f>IF(B487="","",IFERROR(IF(INDEX(Kunden!$A$7:$A$506,MATCH(B487,Kunden!$T$7:$T$506,0))="","",INDEX(Kunden!$A$7:$A$506,MATCH(B487,Kunden!$T$7:$T$506,0))),""))</f>
        <v/>
      </c>
      <c r="F487" s="12">
        <f>IF(B487="","",IFERROR(IF(INDEX(Kunden!$J$7:$J$506,MATCH(B487,Kunden!$T$7:$T$506,0))="","",INDEX(Kunden!$J$7:$J$506,MATCH(B487,Kunden!$T$7:$T$506,0))),""))</f>
        <v/>
      </c>
      <c r="G487" s="12">
        <f>IF(B487="","",IFERROR(IF(INDEX(Kunden!$N$7:$N$506,MATCH(B487,Kunden!$T$7:$T$506,0))="","",INDEX(Kunden!$N$7:$N$506,MATCH(B487,Kunden!$T$7:$T$506,0))),""))</f>
        <v/>
      </c>
      <c r="H487" s="12">
        <f>IF(B487="","",IF(ISNA(MATCH(B487,Kunden!$T$7:$T$506,0)),"nicht in der Kundenliste",IF(A487="","Datum fehlt","")))</f>
        <v/>
      </c>
    </row>
    <row r="488">
      <c r="A488" s="11" t="n"/>
      <c r="B488" s="9" t="n"/>
      <c r="C488" s="9" t="n"/>
      <c r="D488" s="9" t="n"/>
      <c r="E488" s="13">
        <f>IF(B488="","",IFERROR(IF(INDEX(Kunden!$A$7:$A$506,MATCH(B488,Kunden!$T$7:$T$506,0))="","",INDEX(Kunden!$A$7:$A$506,MATCH(B488,Kunden!$T$7:$T$506,0))),""))</f>
        <v/>
      </c>
      <c r="F488" s="12">
        <f>IF(B488="","",IFERROR(IF(INDEX(Kunden!$J$7:$J$506,MATCH(B488,Kunden!$T$7:$T$506,0))="","",INDEX(Kunden!$J$7:$J$506,MATCH(B488,Kunden!$T$7:$T$506,0))),""))</f>
        <v/>
      </c>
      <c r="G488" s="12">
        <f>IF(B488="","",IFERROR(IF(INDEX(Kunden!$N$7:$N$506,MATCH(B488,Kunden!$T$7:$T$506,0))="","",INDEX(Kunden!$N$7:$N$506,MATCH(B488,Kunden!$T$7:$T$506,0))),""))</f>
        <v/>
      </c>
      <c r="H488" s="12">
        <f>IF(B488="","",IF(ISNA(MATCH(B488,Kunden!$T$7:$T$506,0)),"nicht in der Kundenliste",IF(A488="","Datum fehlt","")))</f>
        <v/>
      </c>
    </row>
    <row r="489">
      <c r="A489" s="11" t="n"/>
      <c r="B489" s="9" t="n"/>
      <c r="C489" s="9" t="n"/>
      <c r="D489" s="9" t="n"/>
      <c r="E489" s="13">
        <f>IF(B489="","",IFERROR(IF(INDEX(Kunden!$A$7:$A$506,MATCH(B489,Kunden!$T$7:$T$506,0))="","",INDEX(Kunden!$A$7:$A$506,MATCH(B489,Kunden!$T$7:$T$506,0))),""))</f>
        <v/>
      </c>
      <c r="F489" s="12">
        <f>IF(B489="","",IFERROR(IF(INDEX(Kunden!$J$7:$J$506,MATCH(B489,Kunden!$T$7:$T$506,0))="","",INDEX(Kunden!$J$7:$J$506,MATCH(B489,Kunden!$T$7:$T$506,0))),""))</f>
        <v/>
      </c>
      <c r="G489" s="12">
        <f>IF(B489="","",IFERROR(IF(INDEX(Kunden!$N$7:$N$506,MATCH(B489,Kunden!$T$7:$T$506,0))="","",INDEX(Kunden!$N$7:$N$506,MATCH(B489,Kunden!$T$7:$T$506,0))),""))</f>
        <v/>
      </c>
      <c r="H489" s="12">
        <f>IF(B489="","",IF(ISNA(MATCH(B489,Kunden!$T$7:$T$506,0)),"nicht in der Kundenliste",IF(A489="","Datum fehlt","")))</f>
        <v/>
      </c>
    </row>
    <row r="490">
      <c r="A490" s="11" t="n"/>
      <c r="B490" s="9" t="n"/>
      <c r="C490" s="9" t="n"/>
      <c r="D490" s="9" t="n"/>
      <c r="E490" s="13">
        <f>IF(B490="","",IFERROR(IF(INDEX(Kunden!$A$7:$A$506,MATCH(B490,Kunden!$T$7:$T$506,0))="","",INDEX(Kunden!$A$7:$A$506,MATCH(B490,Kunden!$T$7:$T$506,0))),""))</f>
        <v/>
      </c>
      <c r="F490" s="12">
        <f>IF(B490="","",IFERROR(IF(INDEX(Kunden!$J$7:$J$506,MATCH(B490,Kunden!$T$7:$T$506,0))="","",INDEX(Kunden!$J$7:$J$506,MATCH(B490,Kunden!$T$7:$T$506,0))),""))</f>
        <v/>
      </c>
      <c r="G490" s="12">
        <f>IF(B490="","",IFERROR(IF(INDEX(Kunden!$N$7:$N$506,MATCH(B490,Kunden!$T$7:$T$506,0))="","",INDEX(Kunden!$N$7:$N$506,MATCH(B490,Kunden!$T$7:$T$506,0))),""))</f>
        <v/>
      </c>
      <c r="H490" s="12">
        <f>IF(B490="","",IF(ISNA(MATCH(B490,Kunden!$T$7:$T$506,0)),"nicht in der Kundenliste",IF(A490="","Datum fehlt","")))</f>
        <v/>
      </c>
    </row>
    <row r="491">
      <c r="A491" s="11" t="n"/>
      <c r="B491" s="9" t="n"/>
      <c r="C491" s="9" t="n"/>
      <c r="D491" s="9" t="n"/>
      <c r="E491" s="13">
        <f>IF(B491="","",IFERROR(IF(INDEX(Kunden!$A$7:$A$506,MATCH(B491,Kunden!$T$7:$T$506,0))="","",INDEX(Kunden!$A$7:$A$506,MATCH(B491,Kunden!$T$7:$T$506,0))),""))</f>
        <v/>
      </c>
      <c r="F491" s="12">
        <f>IF(B491="","",IFERROR(IF(INDEX(Kunden!$J$7:$J$506,MATCH(B491,Kunden!$T$7:$T$506,0))="","",INDEX(Kunden!$J$7:$J$506,MATCH(B491,Kunden!$T$7:$T$506,0))),""))</f>
        <v/>
      </c>
      <c r="G491" s="12">
        <f>IF(B491="","",IFERROR(IF(INDEX(Kunden!$N$7:$N$506,MATCH(B491,Kunden!$T$7:$T$506,0))="","",INDEX(Kunden!$N$7:$N$506,MATCH(B491,Kunden!$T$7:$T$506,0))),""))</f>
        <v/>
      </c>
      <c r="H491" s="12">
        <f>IF(B491="","",IF(ISNA(MATCH(B491,Kunden!$T$7:$T$506,0)),"nicht in der Kundenliste",IF(A491="","Datum fehlt","")))</f>
        <v/>
      </c>
    </row>
    <row r="492">
      <c r="A492" s="11" t="n"/>
      <c r="B492" s="9" t="n"/>
      <c r="C492" s="9" t="n"/>
      <c r="D492" s="9" t="n"/>
      <c r="E492" s="13">
        <f>IF(B492="","",IFERROR(IF(INDEX(Kunden!$A$7:$A$506,MATCH(B492,Kunden!$T$7:$T$506,0))="","",INDEX(Kunden!$A$7:$A$506,MATCH(B492,Kunden!$T$7:$T$506,0))),""))</f>
        <v/>
      </c>
      <c r="F492" s="12">
        <f>IF(B492="","",IFERROR(IF(INDEX(Kunden!$J$7:$J$506,MATCH(B492,Kunden!$T$7:$T$506,0))="","",INDEX(Kunden!$J$7:$J$506,MATCH(B492,Kunden!$T$7:$T$506,0))),""))</f>
        <v/>
      </c>
      <c r="G492" s="12">
        <f>IF(B492="","",IFERROR(IF(INDEX(Kunden!$N$7:$N$506,MATCH(B492,Kunden!$T$7:$T$506,0))="","",INDEX(Kunden!$N$7:$N$506,MATCH(B492,Kunden!$T$7:$T$506,0))),""))</f>
        <v/>
      </c>
      <c r="H492" s="12">
        <f>IF(B492="","",IF(ISNA(MATCH(B492,Kunden!$T$7:$T$506,0)),"nicht in der Kundenliste",IF(A492="","Datum fehlt","")))</f>
        <v/>
      </c>
    </row>
    <row r="493">
      <c r="A493" s="11" t="n"/>
      <c r="B493" s="9" t="n"/>
      <c r="C493" s="9" t="n"/>
      <c r="D493" s="9" t="n"/>
      <c r="E493" s="13">
        <f>IF(B493="","",IFERROR(IF(INDEX(Kunden!$A$7:$A$506,MATCH(B493,Kunden!$T$7:$T$506,0))="","",INDEX(Kunden!$A$7:$A$506,MATCH(B493,Kunden!$T$7:$T$506,0))),""))</f>
        <v/>
      </c>
      <c r="F493" s="12">
        <f>IF(B493="","",IFERROR(IF(INDEX(Kunden!$J$7:$J$506,MATCH(B493,Kunden!$T$7:$T$506,0))="","",INDEX(Kunden!$J$7:$J$506,MATCH(B493,Kunden!$T$7:$T$506,0))),""))</f>
        <v/>
      </c>
      <c r="G493" s="12">
        <f>IF(B493="","",IFERROR(IF(INDEX(Kunden!$N$7:$N$506,MATCH(B493,Kunden!$T$7:$T$506,0))="","",INDEX(Kunden!$N$7:$N$506,MATCH(B493,Kunden!$T$7:$T$506,0))),""))</f>
        <v/>
      </c>
      <c r="H493" s="12">
        <f>IF(B493="","",IF(ISNA(MATCH(B493,Kunden!$T$7:$T$506,0)),"nicht in der Kundenliste",IF(A493="","Datum fehlt","")))</f>
        <v/>
      </c>
    </row>
    <row r="494">
      <c r="A494" s="11" t="n"/>
      <c r="B494" s="9" t="n"/>
      <c r="C494" s="9" t="n"/>
      <c r="D494" s="9" t="n"/>
      <c r="E494" s="13">
        <f>IF(B494="","",IFERROR(IF(INDEX(Kunden!$A$7:$A$506,MATCH(B494,Kunden!$T$7:$T$506,0))="","",INDEX(Kunden!$A$7:$A$506,MATCH(B494,Kunden!$T$7:$T$506,0))),""))</f>
        <v/>
      </c>
      <c r="F494" s="12">
        <f>IF(B494="","",IFERROR(IF(INDEX(Kunden!$J$7:$J$506,MATCH(B494,Kunden!$T$7:$T$506,0))="","",INDEX(Kunden!$J$7:$J$506,MATCH(B494,Kunden!$T$7:$T$506,0))),""))</f>
        <v/>
      </c>
      <c r="G494" s="12">
        <f>IF(B494="","",IFERROR(IF(INDEX(Kunden!$N$7:$N$506,MATCH(B494,Kunden!$T$7:$T$506,0))="","",INDEX(Kunden!$N$7:$N$506,MATCH(B494,Kunden!$T$7:$T$506,0))),""))</f>
        <v/>
      </c>
      <c r="H494" s="12">
        <f>IF(B494="","",IF(ISNA(MATCH(B494,Kunden!$T$7:$T$506,0)),"nicht in der Kundenliste",IF(A494="","Datum fehlt","")))</f>
        <v/>
      </c>
    </row>
    <row r="495">
      <c r="A495" s="11" t="n"/>
      <c r="B495" s="9" t="n"/>
      <c r="C495" s="9" t="n"/>
      <c r="D495" s="9" t="n"/>
      <c r="E495" s="13">
        <f>IF(B495="","",IFERROR(IF(INDEX(Kunden!$A$7:$A$506,MATCH(B495,Kunden!$T$7:$T$506,0))="","",INDEX(Kunden!$A$7:$A$506,MATCH(B495,Kunden!$T$7:$T$506,0))),""))</f>
        <v/>
      </c>
      <c r="F495" s="12">
        <f>IF(B495="","",IFERROR(IF(INDEX(Kunden!$J$7:$J$506,MATCH(B495,Kunden!$T$7:$T$506,0))="","",INDEX(Kunden!$J$7:$J$506,MATCH(B495,Kunden!$T$7:$T$506,0))),""))</f>
        <v/>
      </c>
      <c r="G495" s="12">
        <f>IF(B495="","",IFERROR(IF(INDEX(Kunden!$N$7:$N$506,MATCH(B495,Kunden!$T$7:$T$506,0))="","",INDEX(Kunden!$N$7:$N$506,MATCH(B495,Kunden!$T$7:$T$506,0))),""))</f>
        <v/>
      </c>
      <c r="H495" s="12">
        <f>IF(B495="","",IF(ISNA(MATCH(B495,Kunden!$T$7:$T$506,0)),"nicht in der Kundenliste",IF(A495="","Datum fehlt","")))</f>
        <v/>
      </c>
    </row>
    <row r="496">
      <c r="A496" s="11" t="n"/>
      <c r="B496" s="9" t="n"/>
      <c r="C496" s="9" t="n"/>
      <c r="D496" s="9" t="n"/>
      <c r="E496" s="13">
        <f>IF(B496="","",IFERROR(IF(INDEX(Kunden!$A$7:$A$506,MATCH(B496,Kunden!$T$7:$T$506,0))="","",INDEX(Kunden!$A$7:$A$506,MATCH(B496,Kunden!$T$7:$T$506,0))),""))</f>
        <v/>
      </c>
      <c r="F496" s="12">
        <f>IF(B496="","",IFERROR(IF(INDEX(Kunden!$J$7:$J$506,MATCH(B496,Kunden!$T$7:$T$506,0))="","",INDEX(Kunden!$J$7:$J$506,MATCH(B496,Kunden!$T$7:$T$506,0))),""))</f>
        <v/>
      </c>
      <c r="G496" s="12">
        <f>IF(B496="","",IFERROR(IF(INDEX(Kunden!$N$7:$N$506,MATCH(B496,Kunden!$T$7:$T$506,0))="","",INDEX(Kunden!$N$7:$N$506,MATCH(B496,Kunden!$T$7:$T$506,0))),""))</f>
        <v/>
      </c>
      <c r="H496" s="12">
        <f>IF(B496="","",IF(ISNA(MATCH(B496,Kunden!$T$7:$T$506,0)),"nicht in der Kundenliste",IF(A496="","Datum fehlt","")))</f>
        <v/>
      </c>
    </row>
    <row r="497">
      <c r="A497" s="11" t="n"/>
      <c r="B497" s="9" t="n"/>
      <c r="C497" s="9" t="n"/>
      <c r="D497" s="9" t="n"/>
      <c r="E497" s="13">
        <f>IF(B497="","",IFERROR(IF(INDEX(Kunden!$A$7:$A$506,MATCH(B497,Kunden!$T$7:$T$506,0))="","",INDEX(Kunden!$A$7:$A$506,MATCH(B497,Kunden!$T$7:$T$506,0))),""))</f>
        <v/>
      </c>
      <c r="F497" s="12">
        <f>IF(B497="","",IFERROR(IF(INDEX(Kunden!$J$7:$J$506,MATCH(B497,Kunden!$T$7:$T$506,0))="","",INDEX(Kunden!$J$7:$J$506,MATCH(B497,Kunden!$T$7:$T$506,0))),""))</f>
        <v/>
      </c>
      <c r="G497" s="12">
        <f>IF(B497="","",IFERROR(IF(INDEX(Kunden!$N$7:$N$506,MATCH(B497,Kunden!$T$7:$T$506,0))="","",INDEX(Kunden!$N$7:$N$506,MATCH(B497,Kunden!$T$7:$T$506,0))),""))</f>
        <v/>
      </c>
      <c r="H497" s="12">
        <f>IF(B497="","",IF(ISNA(MATCH(B497,Kunden!$T$7:$T$506,0)),"nicht in der Kundenliste",IF(A497="","Datum fehlt","")))</f>
        <v/>
      </c>
    </row>
    <row r="498">
      <c r="A498" s="11" t="n"/>
      <c r="B498" s="9" t="n"/>
      <c r="C498" s="9" t="n"/>
      <c r="D498" s="9" t="n"/>
      <c r="E498" s="13">
        <f>IF(B498="","",IFERROR(IF(INDEX(Kunden!$A$7:$A$506,MATCH(B498,Kunden!$T$7:$T$506,0))="","",INDEX(Kunden!$A$7:$A$506,MATCH(B498,Kunden!$T$7:$T$506,0))),""))</f>
        <v/>
      </c>
      <c r="F498" s="12">
        <f>IF(B498="","",IFERROR(IF(INDEX(Kunden!$J$7:$J$506,MATCH(B498,Kunden!$T$7:$T$506,0))="","",INDEX(Kunden!$J$7:$J$506,MATCH(B498,Kunden!$T$7:$T$506,0))),""))</f>
        <v/>
      </c>
      <c r="G498" s="12">
        <f>IF(B498="","",IFERROR(IF(INDEX(Kunden!$N$7:$N$506,MATCH(B498,Kunden!$T$7:$T$506,0))="","",INDEX(Kunden!$N$7:$N$506,MATCH(B498,Kunden!$T$7:$T$506,0))),""))</f>
        <v/>
      </c>
      <c r="H498" s="12">
        <f>IF(B498="","",IF(ISNA(MATCH(B498,Kunden!$T$7:$T$506,0)),"nicht in der Kundenliste",IF(A498="","Datum fehlt","")))</f>
        <v/>
      </c>
    </row>
    <row r="499">
      <c r="A499" s="11" t="n"/>
      <c r="B499" s="9" t="n"/>
      <c r="C499" s="9" t="n"/>
      <c r="D499" s="9" t="n"/>
      <c r="E499" s="13">
        <f>IF(B499="","",IFERROR(IF(INDEX(Kunden!$A$7:$A$506,MATCH(B499,Kunden!$T$7:$T$506,0))="","",INDEX(Kunden!$A$7:$A$506,MATCH(B499,Kunden!$T$7:$T$506,0))),""))</f>
        <v/>
      </c>
      <c r="F499" s="12">
        <f>IF(B499="","",IFERROR(IF(INDEX(Kunden!$J$7:$J$506,MATCH(B499,Kunden!$T$7:$T$506,0))="","",INDEX(Kunden!$J$7:$J$506,MATCH(B499,Kunden!$T$7:$T$506,0))),""))</f>
        <v/>
      </c>
      <c r="G499" s="12">
        <f>IF(B499="","",IFERROR(IF(INDEX(Kunden!$N$7:$N$506,MATCH(B499,Kunden!$T$7:$T$506,0))="","",INDEX(Kunden!$N$7:$N$506,MATCH(B499,Kunden!$T$7:$T$506,0))),""))</f>
        <v/>
      </c>
      <c r="H499" s="12">
        <f>IF(B499="","",IF(ISNA(MATCH(B499,Kunden!$T$7:$T$506,0)),"nicht in der Kundenliste",IF(A499="","Datum fehlt","")))</f>
        <v/>
      </c>
    </row>
    <row r="500">
      <c r="A500" s="11" t="n"/>
      <c r="B500" s="9" t="n"/>
      <c r="C500" s="9" t="n"/>
      <c r="D500" s="9" t="n"/>
      <c r="E500" s="13">
        <f>IF(B500="","",IFERROR(IF(INDEX(Kunden!$A$7:$A$506,MATCH(B500,Kunden!$T$7:$T$506,0))="","",INDEX(Kunden!$A$7:$A$506,MATCH(B500,Kunden!$T$7:$T$506,0))),""))</f>
        <v/>
      </c>
      <c r="F500" s="12">
        <f>IF(B500="","",IFERROR(IF(INDEX(Kunden!$J$7:$J$506,MATCH(B500,Kunden!$T$7:$T$506,0))="","",INDEX(Kunden!$J$7:$J$506,MATCH(B500,Kunden!$T$7:$T$506,0))),""))</f>
        <v/>
      </c>
      <c r="G500" s="12">
        <f>IF(B500="","",IFERROR(IF(INDEX(Kunden!$N$7:$N$506,MATCH(B500,Kunden!$T$7:$T$506,0))="","",INDEX(Kunden!$N$7:$N$506,MATCH(B500,Kunden!$T$7:$T$506,0))),""))</f>
        <v/>
      </c>
      <c r="H500" s="12">
        <f>IF(B500="","",IF(ISNA(MATCH(B500,Kunden!$T$7:$T$506,0)),"nicht in der Kundenliste",IF(A500="","Datum fehlt","")))</f>
        <v/>
      </c>
    </row>
    <row r="501">
      <c r="A501" s="11" t="n"/>
      <c r="B501" s="9" t="n"/>
      <c r="C501" s="9" t="n"/>
      <c r="D501" s="9" t="n"/>
      <c r="E501" s="13">
        <f>IF(B501="","",IFERROR(IF(INDEX(Kunden!$A$7:$A$506,MATCH(B501,Kunden!$T$7:$T$506,0))="","",INDEX(Kunden!$A$7:$A$506,MATCH(B501,Kunden!$T$7:$T$506,0))),""))</f>
        <v/>
      </c>
      <c r="F501" s="12">
        <f>IF(B501="","",IFERROR(IF(INDEX(Kunden!$J$7:$J$506,MATCH(B501,Kunden!$T$7:$T$506,0))="","",INDEX(Kunden!$J$7:$J$506,MATCH(B501,Kunden!$T$7:$T$506,0))),""))</f>
        <v/>
      </c>
      <c r="G501" s="12">
        <f>IF(B501="","",IFERROR(IF(INDEX(Kunden!$N$7:$N$506,MATCH(B501,Kunden!$T$7:$T$506,0))="","",INDEX(Kunden!$N$7:$N$506,MATCH(B501,Kunden!$T$7:$T$506,0))),""))</f>
        <v/>
      </c>
      <c r="H501" s="12">
        <f>IF(B501="","",IF(ISNA(MATCH(B501,Kunden!$T$7:$T$506,0)),"nicht in der Kundenliste",IF(A501="","Datum fehlt","")))</f>
        <v/>
      </c>
    </row>
    <row r="502">
      <c r="A502" s="11" t="n"/>
      <c r="B502" s="9" t="n"/>
      <c r="C502" s="9" t="n"/>
      <c r="D502" s="9" t="n"/>
      <c r="E502" s="13">
        <f>IF(B502="","",IFERROR(IF(INDEX(Kunden!$A$7:$A$506,MATCH(B502,Kunden!$T$7:$T$506,0))="","",INDEX(Kunden!$A$7:$A$506,MATCH(B502,Kunden!$T$7:$T$506,0))),""))</f>
        <v/>
      </c>
      <c r="F502" s="12">
        <f>IF(B502="","",IFERROR(IF(INDEX(Kunden!$J$7:$J$506,MATCH(B502,Kunden!$T$7:$T$506,0))="","",INDEX(Kunden!$J$7:$J$506,MATCH(B502,Kunden!$T$7:$T$506,0))),""))</f>
        <v/>
      </c>
      <c r="G502" s="12">
        <f>IF(B502="","",IFERROR(IF(INDEX(Kunden!$N$7:$N$506,MATCH(B502,Kunden!$T$7:$T$506,0))="","",INDEX(Kunden!$N$7:$N$506,MATCH(B502,Kunden!$T$7:$T$506,0))),""))</f>
        <v/>
      </c>
      <c r="H502" s="12">
        <f>IF(B502="","",IF(ISNA(MATCH(B502,Kunden!$T$7:$T$506,0)),"nicht in der Kundenliste",IF(A502="","Datum fehlt","")))</f>
        <v/>
      </c>
    </row>
    <row r="503">
      <c r="A503" s="11" t="n"/>
      <c r="B503" s="9" t="n"/>
      <c r="C503" s="9" t="n"/>
      <c r="D503" s="9" t="n"/>
      <c r="E503" s="13">
        <f>IF(B503="","",IFERROR(IF(INDEX(Kunden!$A$7:$A$506,MATCH(B503,Kunden!$T$7:$T$506,0))="","",INDEX(Kunden!$A$7:$A$506,MATCH(B503,Kunden!$T$7:$T$506,0))),""))</f>
        <v/>
      </c>
      <c r="F503" s="12">
        <f>IF(B503="","",IFERROR(IF(INDEX(Kunden!$J$7:$J$506,MATCH(B503,Kunden!$T$7:$T$506,0))="","",INDEX(Kunden!$J$7:$J$506,MATCH(B503,Kunden!$T$7:$T$506,0))),""))</f>
        <v/>
      </c>
      <c r="G503" s="12">
        <f>IF(B503="","",IFERROR(IF(INDEX(Kunden!$N$7:$N$506,MATCH(B503,Kunden!$T$7:$T$506,0))="","",INDEX(Kunden!$N$7:$N$506,MATCH(B503,Kunden!$T$7:$T$506,0))),""))</f>
        <v/>
      </c>
      <c r="H503" s="12">
        <f>IF(B503="","",IF(ISNA(MATCH(B503,Kunden!$T$7:$T$506,0)),"nicht in der Kundenliste",IF(A503="","Datum fehlt","")))</f>
        <v/>
      </c>
    </row>
    <row r="504">
      <c r="A504" s="11" t="n"/>
      <c r="B504" s="9" t="n"/>
      <c r="C504" s="9" t="n"/>
      <c r="D504" s="9" t="n"/>
      <c r="E504" s="13">
        <f>IF(B504="","",IFERROR(IF(INDEX(Kunden!$A$7:$A$506,MATCH(B504,Kunden!$T$7:$T$506,0))="","",INDEX(Kunden!$A$7:$A$506,MATCH(B504,Kunden!$T$7:$T$506,0))),""))</f>
        <v/>
      </c>
      <c r="F504" s="12">
        <f>IF(B504="","",IFERROR(IF(INDEX(Kunden!$J$7:$J$506,MATCH(B504,Kunden!$T$7:$T$506,0))="","",INDEX(Kunden!$J$7:$J$506,MATCH(B504,Kunden!$T$7:$T$506,0))),""))</f>
        <v/>
      </c>
      <c r="G504" s="12">
        <f>IF(B504="","",IFERROR(IF(INDEX(Kunden!$N$7:$N$506,MATCH(B504,Kunden!$T$7:$T$506,0))="","",INDEX(Kunden!$N$7:$N$506,MATCH(B504,Kunden!$T$7:$T$506,0))),""))</f>
        <v/>
      </c>
      <c r="H504" s="12">
        <f>IF(B504="","",IF(ISNA(MATCH(B504,Kunden!$T$7:$T$506,0)),"nicht in der Kundenliste",IF(A504="","Datum fehlt","")))</f>
        <v/>
      </c>
    </row>
    <row r="505">
      <c r="A505" s="11" t="n"/>
      <c r="B505" s="9" t="n"/>
      <c r="C505" s="9" t="n"/>
      <c r="D505" s="9" t="n"/>
      <c r="E505" s="13">
        <f>IF(B505="","",IFERROR(IF(INDEX(Kunden!$A$7:$A$506,MATCH(B505,Kunden!$T$7:$T$506,0))="","",INDEX(Kunden!$A$7:$A$506,MATCH(B505,Kunden!$T$7:$T$506,0))),""))</f>
        <v/>
      </c>
      <c r="F505" s="12">
        <f>IF(B505="","",IFERROR(IF(INDEX(Kunden!$J$7:$J$506,MATCH(B505,Kunden!$T$7:$T$506,0))="","",INDEX(Kunden!$J$7:$J$506,MATCH(B505,Kunden!$T$7:$T$506,0))),""))</f>
        <v/>
      </c>
      <c r="G505" s="12">
        <f>IF(B505="","",IFERROR(IF(INDEX(Kunden!$N$7:$N$506,MATCH(B505,Kunden!$T$7:$T$506,0))="","",INDEX(Kunden!$N$7:$N$506,MATCH(B505,Kunden!$T$7:$T$506,0))),""))</f>
        <v/>
      </c>
      <c r="H505" s="12">
        <f>IF(B505="","",IF(ISNA(MATCH(B505,Kunden!$T$7:$T$506,0)),"nicht in der Kundenliste",IF(A505="","Datum fehlt","")))</f>
        <v/>
      </c>
    </row>
    <row r="506">
      <c r="A506" s="11" t="n"/>
      <c r="B506" s="9" t="n"/>
      <c r="C506" s="9" t="n"/>
      <c r="D506" s="9" t="n"/>
      <c r="E506" s="13">
        <f>IF(B506="","",IFERROR(IF(INDEX(Kunden!$A$7:$A$506,MATCH(B506,Kunden!$T$7:$T$506,0))="","",INDEX(Kunden!$A$7:$A$506,MATCH(B506,Kunden!$T$7:$T$506,0))),""))</f>
        <v/>
      </c>
      <c r="F506" s="12">
        <f>IF(B506="","",IFERROR(IF(INDEX(Kunden!$J$7:$J$506,MATCH(B506,Kunden!$T$7:$T$506,0))="","",INDEX(Kunden!$J$7:$J$506,MATCH(B506,Kunden!$T$7:$T$506,0))),""))</f>
        <v/>
      </c>
      <c r="G506" s="12">
        <f>IF(B506="","",IFERROR(IF(INDEX(Kunden!$N$7:$N$506,MATCH(B506,Kunden!$T$7:$T$506,0))="","",INDEX(Kunden!$N$7:$N$506,MATCH(B506,Kunden!$T$7:$T$506,0))),""))</f>
        <v/>
      </c>
      <c r="H506" s="12">
        <f>IF(B506="","",IF(ISNA(MATCH(B506,Kunden!$T$7:$T$506,0)),"nicht in der Kundenliste",IF(A506="","Datum fehlt","")))</f>
        <v/>
      </c>
    </row>
    <row r="507">
      <c r="A507" s="11" t="n"/>
      <c r="B507" s="9" t="n"/>
      <c r="C507" s="9" t="n"/>
      <c r="D507" s="9" t="n"/>
      <c r="E507" s="13">
        <f>IF(B507="","",IFERROR(IF(INDEX(Kunden!$A$7:$A$506,MATCH(B507,Kunden!$T$7:$T$506,0))="","",INDEX(Kunden!$A$7:$A$506,MATCH(B507,Kunden!$T$7:$T$506,0))),""))</f>
        <v/>
      </c>
      <c r="F507" s="12">
        <f>IF(B507="","",IFERROR(IF(INDEX(Kunden!$J$7:$J$506,MATCH(B507,Kunden!$T$7:$T$506,0))="","",INDEX(Kunden!$J$7:$J$506,MATCH(B507,Kunden!$T$7:$T$506,0))),""))</f>
        <v/>
      </c>
      <c r="G507" s="12">
        <f>IF(B507="","",IFERROR(IF(INDEX(Kunden!$N$7:$N$506,MATCH(B507,Kunden!$T$7:$T$506,0))="","",INDEX(Kunden!$N$7:$N$506,MATCH(B507,Kunden!$T$7:$T$506,0))),""))</f>
        <v/>
      </c>
      <c r="H507" s="12">
        <f>IF(B507="","",IF(ISNA(MATCH(B507,Kunden!$T$7:$T$506,0)),"nicht in der Kundenliste",IF(A507="","Datum fehlt","")))</f>
        <v/>
      </c>
    </row>
    <row r="508">
      <c r="A508" s="11" t="n"/>
      <c r="B508" s="9" t="n"/>
      <c r="C508" s="9" t="n"/>
      <c r="D508" s="9" t="n"/>
      <c r="E508" s="13">
        <f>IF(B508="","",IFERROR(IF(INDEX(Kunden!$A$7:$A$506,MATCH(B508,Kunden!$T$7:$T$506,0))="","",INDEX(Kunden!$A$7:$A$506,MATCH(B508,Kunden!$T$7:$T$506,0))),""))</f>
        <v/>
      </c>
      <c r="F508" s="12">
        <f>IF(B508="","",IFERROR(IF(INDEX(Kunden!$J$7:$J$506,MATCH(B508,Kunden!$T$7:$T$506,0))="","",INDEX(Kunden!$J$7:$J$506,MATCH(B508,Kunden!$T$7:$T$506,0))),""))</f>
        <v/>
      </c>
      <c r="G508" s="12">
        <f>IF(B508="","",IFERROR(IF(INDEX(Kunden!$N$7:$N$506,MATCH(B508,Kunden!$T$7:$T$506,0))="","",INDEX(Kunden!$N$7:$N$506,MATCH(B508,Kunden!$T$7:$T$506,0))),""))</f>
        <v/>
      </c>
      <c r="H508" s="12">
        <f>IF(B508="","",IF(ISNA(MATCH(B508,Kunden!$T$7:$T$506,0)),"nicht in der Kundenliste",IF(A508="","Datum fehlt","")))</f>
        <v/>
      </c>
    </row>
    <row r="509">
      <c r="A509" s="11" t="n"/>
      <c r="B509" s="9" t="n"/>
      <c r="C509" s="9" t="n"/>
      <c r="D509" s="9" t="n"/>
      <c r="E509" s="13">
        <f>IF(B509="","",IFERROR(IF(INDEX(Kunden!$A$7:$A$506,MATCH(B509,Kunden!$T$7:$T$506,0))="","",INDEX(Kunden!$A$7:$A$506,MATCH(B509,Kunden!$T$7:$T$506,0))),""))</f>
        <v/>
      </c>
      <c r="F509" s="12">
        <f>IF(B509="","",IFERROR(IF(INDEX(Kunden!$J$7:$J$506,MATCH(B509,Kunden!$T$7:$T$506,0))="","",INDEX(Kunden!$J$7:$J$506,MATCH(B509,Kunden!$T$7:$T$506,0))),""))</f>
        <v/>
      </c>
      <c r="G509" s="12">
        <f>IF(B509="","",IFERROR(IF(INDEX(Kunden!$N$7:$N$506,MATCH(B509,Kunden!$T$7:$T$506,0))="","",INDEX(Kunden!$N$7:$N$506,MATCH(B509,Kunden!$T$7:$T$506,0))),""))</f>
        <v/>
      </c>
      <c r="H509" s="12">
        <f>IF(B509="","",IF(ISNA(MATCH(B509,Kunden!$T$7:$T$506,0)),"nicht in der Kundenliste",IF(A509="","Datum fehlt","")))</f>
        <v/>
      </c>
    </row>
    <row r="510">
      <c r="A510" s="11" t="n"/>
      <c r="B510" s="9" t="n"/>
      <c r="C510" s="9" t="n"/>
      <c r="D510" s="9" t="n"/>
      <c r="E510" s="13">
        <f>IF(B510="","",IFERROR(IF(INDEX(Kunden!$A$7:$A$506,MATCH(B510,Kunden!$T$7:$T$506,0))="","",INDEX(Kunden!$A$7:$A$506,MATCH(B510,Kunden!$T$7:$T$506,0))),""))</f>
        <v/>
      </c>
      <c r="F510" s="12">
        <f>IF(B510="","",IFERROR(IF(INDEX(Kunden!$J$7:$J$506,MATCH(B510,Kunden!$T$7:$T$506,0))="","",INDEX(Kunden!$J$7:$J$506,MATCH(B510,Kunden!$T$7:$T$506,0))),""))</f>
        <v/>
      </c>
      <c r="G510" s="12">
        <f>IF(B510="","",IFERROR(IF(INDEX(Kunden!$N$7:$N$506,MATCH(B510,Kunden!$T$7:$T$506,0))="","",INDEX(Kunden!$N$7:$N$506,MATCH(B510,Kunden!$T$7:$T$506,0))),""))</f>
        <v/>
      </c>
      <c r="H510" s="12">
        <f>IF(B510="","",IF(ISNA(MATCH(B510,Kunden!$T$7:$T$506,0)),"nicht in der Kundenliste",IF(A510="","Datum fehlt","")))</f>
        <v/>
      </c>
    </row>
    <row r="511">
      <c r="A511" s="11" t="n"/>
      <c r="B511" s="9" t="n"/>
      <c r="C511" s="9" t="n"/>
      <c r="D511" s="9" t="n"/>
      <c r="E511" s="13">
        <f>IF(B511="","",IFERROR(IF(INDEX(Kunden!$A$7:$A$506,MATCH(B511,Kunden!$T$7:$T$506,0))="","",INDEX(Kunden!$A$7:$A$506,MATCH(B511,Kunden!$T$7:$T$506,0))),""))</f>
        <v/>
      </c>
      <c r="F511" s="12">
        <f>IF(B511="","",IFERROR(IF(INDEX(Kunden!$J$7:$J$506,MATCH(B511,Kunden!$T$7:$T$506,0))="","",INDEX(Kunden!$J$7:$J$506,MATCH(B511,Kunden!$T$7:$T$506,0))),""))</f>
        <v/>
      </c>
      <c r="G511" s="12">
        <f>IF(B511="","",IFERROR(IF(INDEX(Kunden!$N$7:$N$506,MATCH(B511,Kunden!$T$7:$T$506,0))="","",INDEX(Kunden!$N$7:$N$506,MATCH(B511,Kunden!$T$7:$T$506,0))),""))</f>
        <v/>
      </c>
      <c r="H511" s="12">
        <f>IF(B511="","",IF(ISNA(MATCH(B511,Kunden!$T$7:$T$506,0)),"nicht in der Kundenliste",IF(A511="","Datum fehlt","")))</f>
        <v/>
      </c>
    </row>
    <row r="512">
      <c r="A512" s="11" t="n"/>
      <c r="B512" s="9" t="n"/>
      <c r="C512" s="9" t="n"/>
      <c r="D512" s="9" t="n"/>
      <c r="E512" s="13">
        <f>IF(B512="","",IFERROR(IF(INDEX(Kunden!$A$7:$A$506,MATCH(B512,Kunden!$T$7:$T$506,0))="","",INDEX(Kunden!$A$7:$A$506,MATCH(B512,Kunden!$T$7:$T$506,0))),""))</f>
        <v/>
      </c>
      <c r="F512" s="12">
        <f>IF(B512="","",IFERROR(IF(INDEX(Kunden!$J$7:$J$506,MATCH(B512,Kunden!$T$7:$T$506,0))="","",INDEX(Kunden!$J$7:$J$506,MATCH(B512,Kunden!$T$7:$T$506,0))),""))</f>
        <v/>
      </c>
      <c r="G512" s="12">
        <f>IF(B512="","",IFERROR(IF(INDEX(Kunden!$N$7:$N$506,MATCH(B512,Kunden!$T$7:$T$506,0))="","",INDEX(Kunden!$N$7:$N$506,MATCH(B512,Kunden!$T$7:$T$506,0))),""))</f>
        <v/>
      </c>
      <c r="H512" s="12">
        <f>IF(B512="","",IF(ISNA(MATCH(B512,Kunden!$T$7:$T$506,0)),"nicht in der Kundenliste",IF(A512="","Datum fehlt","")))</f>
        <v/>
      </c>
    </row>
    <row r="513">
      <c r="A513" s="11" t="n"/>
      <c r="B513" s="9" t="n"/>
      <c r="C513" s="9" t="n"/>
      <c r="D513" s="9" t="n"/>
      <c r="E513" s="13">
        <f>IF(B513="","",IFERROR(IF(INDEX(Kunden!$A$7:$A$506,MATCH(B513,Kunden!$T$7:$T$506,0))="","",INDEX(Kunden!$A$7:$A$506,MATCH(B513,Kunden!$T$7:$T$506,0))),""))</f>
        <v/>
      </c>
      <c r="F513" s="12">
        <f>IF(B513="","",IFERROR(IF(INDEX(Kunden!$J$7:$J$506,MATCH(B513,Kunden!$T$7:$T$506,0))="","",INDEX(Kunden!$J$7:$J$506,MATCH(B513,Kunden!$T$7:$T$506,0))),""))</f>
        <v/>
      </c>
      <c r="G513" s="12">
        <f>IF(B513="","",IFERROR(IF(INDEX(Kunden!$N$7:$N$506,MATCH(B513,Kunden!$T$7:$T$506,0))="","",INDEX(Kunden!$N$7:$N$506,MATCH(B513,Kunden!$T$7:$T$506,0))),""))</f>
        <v/>
      </c>
      <c r="H513" s="12">
        <f>IF(B513="","",IF(ISNA(MATCH(B513,Kunden!$T$7:$T$506,0)),"nicht in der Kundenliste",IF(A513="","Datum fehlt","")))</f>
        <v/>
      </c>
    </row>
    <row r="514">
      <c r="A514" s="11" t="n"/>
      <c r="B514" s="9" t="n"/>
      <c r="C514" s="9" t="n"/>
      <c r="D514" s="9" t="n"/>
      <c r="E514" s="13">
        <f>IF(B514="","",IFERROR(IF(INDEX(Kunden!$A$7:$A$506,MATCH(B514,Kunden!$T$7:$T$506,0))="","",INDEX(Kunden!$A$7:$A$506,MATCH(B514,Kunden!$T$7:$T$506,0))),""))</f>
        <v/>
      </c>
      <c r="F514" s="12">
        <f>IF(B514="","",IFERROR(IF(INDEX(Kunden!$J$7:$J$506,MATCH(B514,Kunden!$T$7:$T$506,0))="","",INDEX(Kunden!$J$7:$J$506,MATCH(B514,Kunden!$T$7:$T$506,0))),""))</f>
        <v/>
      </c>
      <c r="G514" s="12">
        <f>IF(B514="","",IFERROR(IF(INDEX(Kunden!$N$7:$N$506,MATCH(B514,Kunden!$T$7:$T$506,0))="","",INDEX(Kunden!$N$7:$N$506,MATCH(B514,Kunden!$T$7:$T$506,0))),""))</f>
        <v/>
      </c>
      <c r="H514" s="12">
        <f>IF(B514="","",IF(ISNA(MATCH(B514,Kunden!$T$7:$T$506,0)),"nicht in der Kundenliste",IF(A514="","Datum fehlt","")))</f>
        <v/>
      </c>
    </row>
    <row r="515">
      <c r="A515" s="11" t="n"/>
      <c r="B515" s="9" t="n"/>
      <c r="C515" s="9" t="n"/>
      <c r="D515" s="9" t="n"/>
      <c r="E515" s="13">
        <f>IF(B515="","",IFERROR(IF(INDEX(Kunden!$A$7:$A$506,MATCH(B515,Kunden!$T$7:$T$506,0))="","",INDEX(Kunden!$A$7:$A$506,MATCH(B515,Kunden!$T$7:$T$506,0))),""))</f>
        <v/>
      </c>
      <c r="F515" s="12">
        <f>IF(B515="","",IFERROR(IF(INDEX(Kunden!$J$7:$J$506,MATCH(B515,Kunden!$T$7:$T$506,0))="","",INDEX(Kunden!$J$7:$J$506,MATCH(B515,Kunden!$T$7:$T$506,0))),""))</f>
        <v/>
      </c>
      <c r="G515" s="12">
        <f>IF(B515="","",IFERROR(IF(INDEX(Kunden!$N$7:$N$506,MATCH(B515,Kunden!$T$7:$T$506,0))="","",INDEX(Kunden!$N$7:$N$506,MATCH(B515,Kunden!$T$7:$T$506,0))),""))</f>
        <v/>
      </c>
      <c r="H515" s="12">
        <f>IF(B515="","",IF(ISNA(MATCH(B515,Kunden!$T$7:$T$506,0)),"nicht in der Kundenliste",IF(A515="","Datum fehlt","")))</f>
        <v/>
      </c>
    </row>
    <row r="516">
      <c r="A516" s="11" t="n"/>
      <c r="B516" s="9" t="n"/>
      <c r="C516" s="9" t="n"/>
      <c r="D516" s="9" t="n"/>
      <c r="E516" s="13">
        <f>IF(B516="","",IFERROR(IF(INDEX(Kunden!$A$7:$A$506,MATCH(B516,Kunden!$T$7:$T$506,0))="","",INDEX(Kunden!$A$7:$A$506,MATCH(B516,Kunden!$T$7:$T$506,0))),""))</f>
        <v/>
      </c>
      <c r="F516" s="12">
        <f>IF(B516="","",IFERROR(IF(INDEX(Kunden!$J$7:$J$506,MATCH(B516,Kunden!$T$7:$T$506,0))="","",INDEX(Kunden!$J$7:$J$506,MATCH(B516,Kunden!$T$7:$T$506,0))),""))</f>
        <v/>
      </c>
      <c r="G516" s="12">
        <f>IF(B516="","",IFERROR(IF(INDEX(Kunden!$N$7:$N$506,MATCH(B516,Kunden!$T$7:$T$506,0))="","",INDEX(Kunden!$N$7:$N$506,MATCH(B516,Kunden!$T$7:$T$506,0))),""))</f>
        <v/>
      </c>
      <c r="H516" s="12">
        <f>IF(B516="","",IF(ISNA(MATCH(B516,Kunden!$T$7:$T$506,0)),"nicht in der Kundenliste",IF(A516="","Datum fehlt","")))</f>
        <v/>
      </c>
    </row>
    <row r="517">
      <c r="A517" s="11" t="n"/>
      <c r="B517" s="9" t="n"/>
      <c r="C517" s="9" t="n"/>
      <c r="D517" s="9" t="n"/>
      <c r="E517" s="13">
        <f>IF(B517="","",IFERROR(IF(INDEX(Kunden!$A$7:$A$506,MATCH(B517,Kunden!$T$7:$T$506,0))="","",INDEX(Kunden!$A$7:$A$506,MATCH(B517,Kunden!$T$7:$T$506,0))),""))</f>
        <v/>
      </c>
      <c r="F517" s="12">
        <f>IF(B517="","",IFERROR(IF(INDEX(Kunden!$J$7:$J$506,MATCH(B517,Kunden!$T$7:$T$506,0))="","",INDEX(Kunden!$J$7:$J$506,MATCH(B517,Kunden!$T$7:$T$506,0))),""))</f>
        <v/>
      </c>
      <c r="G517" s="12">
        <f>IF(B517="","",IFERROR(IF(INDEX(Kunden!$N$7:$N$506,MATCH(B517,Kunden!$T$7:$T$506,0))="","",INDEX(Kunden!$N$7:$N$506,MATCH(B517,Kunden!$T$7:$T$506,0))),""))</f>
        <v/>
      </c>
      <c r="H517" s="12">
        <f>IF(B517="","",IF(ISNA(MATCH(B517,Kunden!$T$7:$T$506,0)),"nicht in der Kundenliste",IF(A517="","Datum fehlt","")))</f>
        <v/>
      </c>
    </row>
    <row r="518">
      <c r="A518" s="11" t="n"/>
      <c r="B518" s="9" t="n"/>
      <c r="C518" s="9" t="n"/>
      <c r="D518" s="9" t="n"/>
      <c r="E518" s="13">
        <f>IF(B518="","",IFERROR(IF(INDEX(Kunden!$A$7:$A$506,MATCH(B518,Kunden!$T$7:$T$506,0))="","",INDEX(Kunden!$A$7:$A$506,MATCH(B518,Kunden!$T$7:$T$506,0))),""))</f>
        <v/>
      </c>
      <c r="F518" s="12">
        <f>IF(B518="","",IFERROR(IF(INDEX(Kunden!$J$7:$J$506,MATCH(B518,Kunden!$T$7:$T$506,0))="","",INDEX(Kunden!$J$7:$J$506,MATCH(B518,Kunden!$T$7:$T$506,0))),""))</f>
        <v/>
      </c>
      <c r="G518" s="12">
        <f>IF(B518="","",IFERROR(IF(INDEX(Kunden!$N$7:$N$506,MATCH(B518,Kunden!$T$7:$T$506,0))="","",INDEX(Kunden!$N$7:$N$506,MATCH(B518,Kunden!$T$7:$T$506,0))),""))</f>
        <v/>
      </c>
      <c r="H518" s="12">
        <f>IF(B518="","",IF(ISNA(MATCH(B518,Kunden!$T$7:$T$506,0)),"nicht in der Kundenliste",IF(A518="","Datum fehlt","")))</f>
        <v/>
      </c>
    </row>
    <row r="519">
      <c r="A519" s="11" t="n"/>
      <c r="B519" s="9" t="n"/>
      <c r="C519" s="9" t="n"/>
      <c r="D519" s="9" t="n"/>
      <c r="E519" s="13">
        <f>IF(B519="","",IFERROR(IF(INDEX(Kunden!$A$7:$A$506,MATCH(B519,Kunden!$T$7:$T$506,0))="","",INDEX(Kunden!$A$7:$A$506,MATCH(B519,Kunden!$T$7:$T$506,0))),""))</f>
        <v/>
      </c>
      <c r="F519" s="12">
        <f>IF(B519="","",IFERROR(IF(INDEX(Kunden!$J$7:$J$506,MATCH(B519,Kunden!$T$7:$T$506,0))="","",INDEX(Kunden!$J$7:$J$506,MATCH(B519,Kunden!$T$7:$T$506,0))),""))</f>
        <v/>
      </c>
      <c r="G519" s="12">
        <f>IF(B519="","",IFERROR(IF(INDEX(Kunden!$N$7:$N$506,MATCH(B519,Kunden!$T$7:$T$506,0))="","",INDEX(Kunden!$N$7:$N$506,MATCH(B519,Kunden!$T$7:$T$506,0))),""))</f>
        <v/>
      </c>
      <c r="H519" s="12">
        <f>IF(B519="","",IF(ISNA(MATCH(B519,Kunden!$T$7:$T$506,0)),"nicht in der Kundenliste",IF(A519="","Datum fehlt","")))</f>
        <v/>
      </c>
    </row>
    <row r="520">
      <c r="A520" s="11" t="n"/>
      <c r="B520" s="9" t="n"/>
      <c r="C520" s="9" t="n"/>
      <c r="D520" s="9" t="n"/>
      <c r="E520" s="13">
        <f>IF(B520="","",IFERROR(IF(INDEX(Kunden!$A$7:$A$506,MATCH(B520,Kunden!$T$7:$T$506,0))="","",INDEX(Kunden!$A$7:$A$506,MATCH(B520,Kunden!$T$7:$T$506,0))),""))</f>
        <v/>
      </c>
      <c r="F520" s="12">
        <f>IF(B520="","",IFERROR(IF(INDEX(Kunden!$J$7:$J$506,MATCH(B520,Kunden!$T$7:$T$506,0))="","",INDEX(Kunden!$J$7:$J$506,MATCH(B520,Kunden!$T$7:$T$506,0))),""))</f>
        <v/>
      </c>
      <c r="G520" s="12">
        <f>IF(B520="","",IFERROR(IF(INDEX(Kunden!$N$7:$N$506,MATCH(B520,Kunden!$T$7:$T$506,0))="","",INDEX(Kunden!$N$7:$N$506,MATCH(B520,Kunden!$T$7:$T$506,0))),""))</f>
        <v/>
      </c>
      <c r="H520" s="12">
        <f>IF(B520="","",IF(ISNA(MATCH(B520,Kunden!$T$7:$T$506,0)),"nicht in der Kundenliste",IF(A520="","Datum fehlt","")))</f>
        <v/>
      </c>
    </row>
    <row r="521">
      <c r="A521" s="11" t="n"/>
      <c r="B521" s="9" t="n"/>
      <c r="C521" s="9" t="n"/>
      <c r="D521" s="9" t="n"/>
      <c r="E521" s="13">
        <f>IF(B521="","",IFERROR(IF(INDEX(Kunden!$A$7:$A$506,MATCH(B521,Kunden!$T$7:$T$506,0))="","",INDEX(Kunden!$A$7:$A$506,MATCH(B521,Kunden!$T$7:$T$506,0))),""))</f>
        <v/>
      </c>
      <c r="F521" s="12">
        <f>IF(B521="","",IFERROR(IF(INDEX(Kunden!$J$7:$J$506,MATCH(B521,Kunden!$T$7:$T$506,0))="","",INDEX(Kunden!$J$7:$J$506,MATCH(B521,Kunden!$T$7:$T$506,0))),""))</f>
        <v/>
      </c>
      <c r="G521" s="12">
        <f>IF(B521="","",IFERROR(IF(INDEX(Kunden!$N$7:$N$506,MATCH(B521,Kunden!$T$7:$T$506,0))="","",INDEX(Kunden!$N$7:$N$506,MATCH(B521,Kunden!$T$7:$T$506,0))),""))</f>
        <v/>
      </c>
      <c r="H521" s="12">
        <f>IF(B521="","",IF(ISNA(MATCH(B521,Kunden!$T$7:$T$506,0)),"nicht in der Kundenliste",IF(A521="","Datum fehlt","")))</f>
        <v/>
      </c>
    </row>
    <row r="522">
      <c r="A522" s="11" t="n"/>
      <c r="B522" s="9" t="n"/>
      <c r="C522" s="9" t="n"/>
      <c r="D522" s="9" t="n"/>
      <c r="E522" s="13">
        <f>IF(B522="","",IFERROR(IF(INDEX(Kunden!$A$7:$A$506,MATCH(B522,Kunden!$T$7:$T$506,0))="","",INDEX(Kunden!$A$7:$A$506,MATCH(B522,Kunden!$T$7:$T$506,0))),""))</f>
        <v/>
      </c>
      <c r="F522" s="12">
        <f>IF(B522="","",IFERROR(IF(INDEX(Kunden!$J$7:$J$506,MATCH(B522,Kunden!$T$7:$T$506,0))="","",INDEX(Kunden!$J$7:$J$506,MATCH(B522,Kunden!$T$7:$T$506,0))),""))</f>
        <v/>
      </c>
      <c r="G522" s="12">
        <f>IF(B522="","",IFERROR(IF(INDEX(Kunden!$N$7:$N$506,MATCH(B522,Kunden!$T$7:$T$506,0))="","",INDEX(Kunden!$N$7:$N$506,MATCH(B522,Kunden!$T$7:$T$506,0))),""))</f>
        <v/>
      </c>
      <c r="H522" s="12">
        <f>IF(B522="","",IF(ISNA(MATCH(B522,Kunden!$T$7:$T$506,0)),"nicht in der Kundenliste",IF(A522="","Datum fehlt","")))</f>
        <v/>
      </c>
    </row>
    <row r="523">
      <c r="A523" s="11" t="n"/>
      <c r="B523" s="9" t="n"/>
      <c r="C523" s="9" t="n"/>
      <c r="D523" s="9" t="n"/>
      <c r="E523" s="13">
        <f>IF(B523="","",IFERROR(IF(INDEX(Kunden!$A$7:$A$506,MATCH(B523,Kunden!$T$7:$T$506,0))="","",INDEX(Kunden!$A$7:$A$506,MATCH(B523,Kunden!$T$7:$T$506,0))),""))</f>
        <v/>
      </c>
      <c r="F523" s="12">
        <f>IF(B523="","",IFERROR(IF(INDEX(Kunden!$J$7:$J$506,MATCH(B523,Kunden!$T$7:$T$506,0))="","",INDEX(Kunden!$J$7:$J$506,MATCH(B523,Kunden!$T$7:$T$506,0))),""))</f>
        <v/>
      </c>
      <c r="G523" s="12">
        <f>IF(B523="","",IFERROR(IF(INDEX(Kunden!$N$7:$N$506,MATCH(B523,Kunden!$T$7:$T$506,0))="","",INDEX(Kunden!$N$7:$N$506,MATCH(B523,Kunden!$T$7:$T$506,0))),""))</f>
        <v/>
      </c>
      <c r="H523" s="12">
        <f>IF(B523="","",IF(ISNA(MATCH(B523,Kunden!$T$7:$T$506,0)),"nicht in der Kundenliste",IF(A523="","Datum fehlt","")))</f>
        <v/>
      </c>
    </row>
    <row r="524">
      <c r="A524" s="11" t="n"/>
      <c r="B524" s="9" t="n"/>
      <c r="C524" s="9" t="n"/>
      <c r="D524" s="9" t="n"/>
      <c r="E524" s="13">
        <f>IF(B524="","",IFERROR(IF(INDEX(Kunden!$A$7:$A$506,MATCH(B524,Kunden!$T$7:$T$506,0))="","",INDEX(Kunden!$A$7:$A$506,MATCH(B524,Kunden!$T$7:$T$506,0))),""))</f>
        <v/>
      </c>
      <c r="F524" s="12">
        <f>IF(B524="","",IFERROR(IF(INDEX(Kunden!$J$7:$J$506,MATCH(B524,Kunden!$T$7:$T$506,0))="","",INDEX(Kunden!$J$7:$J$506,MATCH(B524,Kunden!$T$7:$T$506,0))),""))</f>
        <v/>
      </c>
      <c r="G524" s="12">
        <f>IF(B524="","",IFERROR(IF(INDEX(Kunden!$N$7:$N$506,MATCH(B524,Kunden!$T$7:$T$506,0))="","",INDEX(Kunden!$N$7:$N$506,MATCH(B524,Kunden!$T$7:$T$506,0))),""))</f>
        <v/>
      </c>
      <c r="H524" s="12">
        <f>IF(B524="","",IF(ISNA(MATCH(B524,Kunden!$T$7:$T$506,0)),"nicht in der Kundenliste",IF(A524="","Datum fehlt","")))</f>
        <v/>
      </c>
    </row>
    <row r="525">
      <c r="A525" s="11" t="n"/>
      <c r="B525" s="9" t="n"/>
      <c r="C525" s="9" t="n"/>
      <c r="D525" s="9" t="n"/>
      <c r="E525" s="13">
        <f>IF(B525="","",IFERROR(IF(INDEX(Kunden!$A$7:$A$506,MATCH(B525,Kunden!$T$7:$T$506,0))="","",INDEX(Kunden!$A$7:$A$506,MATCH(B525,Kunden!$T$7:$T$506,0))),""))</f>
        <v/>
      </c>
      <c r="F525" s="12">
        <f>IF(B525="","",IFERROR(IF(INDEX(Kunden!$J$7:$J$506,MATCH(B525,Kunden!$T$7:$T$506,0))="","",INDEX(Kunden!$J$7:$J$506,MATCH(B525,Kunden!$T$7:$T$506,0))),""))</f>
        <v/>
      </c>
      <c r="G525" s="12">
        <f>IF(B525="","",IFERROR(IF(INDEX(Kunden!$N$7:$N$506,MATCH(B525,Kunden!$T$7:$T$506,0))="","",INDEX(Kunden!$N$7:$N$506,MATCH(B525,Kunden!$T$7:$T$506,0))),""))</f>
        <v/>
      </c>
      <c r="H525" s="12">
        <f>IF(B525="","",IF(ISNA(MATCH(B525,Kunden!$T$7:$T$506,0)),"nicht in der Kundenliste",IF(A525="","Datum fehlt","")))</f>
        <v/>
      </c>
    </row>
    <row r="526">
      <c r="A526" s="11" t="n"/>
      <c r="B526" s="9" t="n"/>
      <c r="C526" s="9" t="n"/>
      <c r="D526" s="9" t="n"/>
      <c r="E526" s="13">
        <f>IF(B526="","",IFERROR(IF(INDEX(Kunden!$A$7:$A$506,MATCH(B526,Kunden!$T$7:$T$506,0))="","",INDEX(Kunden!$A$7:$A$506,MATCH(B526,Kunden!$T$7:$T$506,0))),""))</f>
        <v/>
      </c>
      <c r="F526" s="12">
        <f>IF(B526="","",IFERROR(IF(INDEX(Kunden!$J$7:$J$506,MATCH(B526,Kunden!$T$7:$T$506,0))="","",INDEX(Kunden!$J$7:$J$506,MATCH(B526,Kunden!$T$7:$T$506,0))),""))</f>
        <v/>
      </c>
      <c r="G526" s="12">
        <f>IF(B526="","",IFERROR(IF(INDEX(Kunden!$N$7:$N$506,MATCH(B526,Kunden!$T$7:$T$506,0))="","",INDEX(Kunden!$N$7:$N$506,MATCH(B526,Kunden!$T$7:$T$506,0))),""))</f>
        <v/>
      </c>
      <c r="H526" s="12">
        <f>IF(B526="","",IF(ISNA(MATCH(B526,Kunden!$T$7:$T$506,0)),"nicht in der Kundenliste",IF(A526="","Datum fehlt","")))</f>
        <v/>
      </c>
    </row>
    <row r="527">
      <c r="A527" s="11" t="n"/>
      <c r="B527" s="9" t="n"/>
      <c r="C527" s="9" t="n"/>
      <c r="D527" s="9" t="n"/>
      <c r="E527" s="13">
        <f>IF(B527="","",IFERROR(IF(INDEX(Kunden!$A$7:$A$506,MATCH(B527,Kunden!$T$7:$T$506,0))="","",INDEX(Kunden!$A$7:$A$506,MATCH(B527,Kunden!$T$7:$T$506,0))),""))</f>
        <v/>
      </c>
      <c r="F527" s="12">
        <f>IF(B527="","",IFERROR(IF(INDEX(Kunden!$J$7:$J$506,MATCH(B527,Kunden!$T$7:$T$506,0))="","",INDEX(Kunden!$J$7:$J$506,MATCH(B527,Kunden!$T$7:$T$506,0))),""))</f>
        <v/>
      </c>
      <c r="G527" s="12">
        <f>IF(B527="","",IFERROR(IF(INDEX(Kunden!$N$7:$N$506,MATCH(B527,Kunden!$T$7:$T$506,0))="","",INDEX(Kunden!$N$7:$N$506,MATCH(B527,Kunden!$T$7:$T$506,0))),""))</f>
        <v/>
      </c>
      <c r="H527" s="12">
        <f>IF(B527="","",IF(ISNA(MATCH(B527,Kunden!$T$7:$T$506,0)),"nicht in der Kundenliste",IF(A527="","Datum fehlt","")))</f>
        <v/>
      </c>
    </row>
    <row r="528">
      <c r="A528" s="11" t="n"/>
      <c r="B528" s="9" t="n"/>
      <c r="C528" s="9" t="n"/>
      <c r="D528" s="9" t="n"/>
      <c r="E528" s="13">
        <f>IF(B528="","",IFERROR(IF(INDEX(Kunden!$A$7:$A$506,MATCH(B528,Kunden!$T$7:$T$506,0))="","",INDEX(Kunden!$A$7:$A$506,MATCH(B528,Kunden!$T$7:$T$506,0))),""))</f>
        <v/>
      </c>
      <c r="F528" s="12">
        <f>IF(B528="","",IFERROR(IF(INDEX(Kunden!$J$7:$J$506,MATCH(B528,Kunden!$T$7:$T$506,0))="","",INDEX(Kunden!$J$7:$J$506,MATCH(B528,Kunden!$T$7:$T$506,0))),""))</f>
        <v/>
      </c>
      <c r="G528" s="12">
        <f>IF(B528="","",IFERROR(IF(INDEX(Kunden!$N$7:$N$506,MATCH(B528,Kunden!$T$7:$T$506,0))="","",INDEX(Kunden!$N$7:$N$506,MATCH(B528,Kunden!$T$7:$T$506,0))),""))</f>
        <v/>
      </c>
      <c r="H528" s="12">
        <f>IF(B528="","",IF(ISNA(MATCH(B528,Kunden!$T$7:$T$506,0)),"nicht in der Kundenliste",IF(A528="","Datum fehlt","")))</f>
        <v/>
      </c>
    </row>
    <row r="529">
      <c r="A529" s="11" t="n"/>
      <c r="B529" s="9" t="n"/>
      <c r="C529" s="9" t="n"/>
      <c r="D529" s="9" t="n"/>
      <c r="E529" s="13">
        <f>IF(B529="","",IFERROR(IF(INDEX(Kunden!$A$7:$A$506,MATCH(B529,Kunden!$T$7:$T$506,0))="","",INDEX(Kunden!$A$7:$A$506,MATCH(B529,Kunden!$T$7:$T$506,0))),""))</f>
        <v/>
      </c>
      <c r="F529" s="12">
        <f>IF(B529="","",IFERROR(IF(INDEX(Kunden!$J$7:$J$506,MATCH(B529,Kunden!$T$7:$T$506,0))="","",INDEX(Kunden!$J$7:$J$506,MATCH(B529,Kunden!$T$7:$T$506,0))),""))</f>
        <v/>
      </c>
      <c r="G529" s="12">
        <f>IF(B529="","",IFERROR(IF(INDEX(Kunden!$N$7:$N$506,MATCH(B529,Kunden!$T$7:$T$506,0))="","",INDEX(Kunden!$N$7:$N$506,MATCH(B529,Kunden!$T$7:$T$506,0))),""))</f>
        <v/>
      </c>
      <c r="H529" s="12">
        <f>IF(B529="","",IF(ISNA(MATCH(B529,Kunden!$T$7:$T$506,0)),"nicht in der Kundenliste",IF(A529="","Datum fehlt","")))</f>
        <v/>
      </c>
    </row>
    <row r="530">
      <c r="A530" s="11" t="n"/>
      <c r="B530" s="9" t="n"/>
      <c r="C530" s="9" t="n"/>
      <c r="D530" s="9" t="n"/>
      <c r="E530" s="13">
        <f>IF(B530="","",IFERROR(IF(INDEX(Kunden!$A$7:$A$506,MATCH(B530,Kunden!$T$7:$T$506,0))="","",INDEX(Kunden!$A$7:$A$506,MATCH(B530,Kunden!$T$7:$T$506,0))),""))</f>
        <v/>
      </c>
      <c r="F530" s="12">
        <f>IF(B530="","",IFERROR(IF(INDEX(Kunden!$J$7:$J$506,MATCH(B530,Kunden!$T$7:$T$506,0))="","",INDEX(Kunden!$J$7:$J$506,MATCH(B530,Kunden!$T$7:$T$506,0))),""))</f>
        <v/>
      </c>
      <c r="G530" s="12">
        <f>IF(B530="","",IFERROR(IF(INDEX(Kunden!$N$7:$N$506,MATCH(B530,Kunden!$T$7:$T$506,0))="","",INDEX(Kunden!$N$7:$N$506,MATCH(B530,Kunden!$T$7:$T$506,0))),""))</f>
        <v/>
      </c>
      <c r="H530" s="12">
        <f>IF(B530="","",IF(ISNA(MATCH(B530,Kunden!$T$7:$T$506,0)),"nicht in der Kundenliste",IF(A530="","Datum fehlt","")))</f>
        <v/>
      </c>
    </row>
    <row r="531">
      <c r="A531" s="11" t="n"/>
      <c r="B531" s="9" t="n"/>
      <c r="C531" s="9" t="n"/>
      <c r="D531" s="9" t="n"/>
      <c r="E531" s="13">
        <f>IF(B531="","",IFERROR(IF(INDEX(Kunden!$A$7:$A$506,MATCH(B531,Kunden!$T$7:$T$506,0))="","",INDEX(Kunden!$A$7:$A$506,MATCH(B531,Kunden!$T$7:$T$506,0))),""))</f>
        <v/>
      </c>
      <c r="F531" s="12">
        <f>IF(B531="","",IFERROR(IF(INDEX(Kunden!$J$7:$J$506,MATCH(B531,Kunden!$T$7:$T$506,0))="","",INDEX(Kunden!$J$7:$J$506,MATCH(B531,Kunden!$T$7:$T$506,0))),""))</f>
        <v/>
      </c>
      <c r="G531" s="12">
        <f>IF(B531="","",IFERROR(IF(INDEX(Kunden!$N$7:$N$506,MATCH(B531,Kunden!$T$7:$T$506,0))="","",INDEX(Kunden!$N$7:$N$506,MATCH(B531,Kunden!$T$7:$T$506,0))),""))</f>
        <v/>
      </c>
      <c r="H531" s="12">
        <f>IF(B531="","",IF(ISNA(MATCH(B531,Kunden!$T$7:$T$506,0)),"nicht in der Kundenliste",IF(A531="","Datum fehlt","")))</f>
        <v/>
      </c>
    </row>
    <row r="532">
      <c r="A532" s="11" t="n"/>
      <c r="B532" s="9" t="n"/>
      <c r="C532" s="9" t="n"/>
      <c r="D532" s="9" t="n"/>
      <c r="E532" s="13">
        <f>IF(B532="","",IFERROR(IF(INDEX(Kunden!$A$7:$A$506,MATCH(B532,Kunden!$T$7:$T$506,0))="","",INDEX(Kunden!$A$7:$A$506,MATCH(B532,Kunden!$T$7:$T$506,0))),""))</f>
        <v/>
      </c>
      <c r="F532" s="12">
        <f>IF(B532="","",IFERROR(IF(INDEX(Kunden!$J$7:$J$506,MATCH(B532,Kunden!$T$7:$T$506,0))="","",INDEX(Kunden!$J$7:$J$506,MATCH(B532,Kunden!$T$7:$T$506,0))),""))</f>
        <v/>
      </c>
      <c r="G532" s="12">
        <f>IF(B532="","",IFERROR(IF(INDEX(Kunden!$N$7:$N$506,MATCH(B532,Kunden!$T$7:$T$506,0))="","",INDEX(Kunden!$N$7:$N$506,MATCH(B532,Kunden!$T$7:$T$506,0))),""))</f>
        <v/>
      </c>
      <c r="H532" s="12">
        <f>IF(B532="","",IF(ISNA(MATCH(B532,Kunden!$T$7:$T$506,0)),"nicht in der Kundenliste",IF(A532="","Datum fehlt","")))</f>
        <v/>
      </c>
    </row>
    <row r="533">
      <c r="A533" s="11" t="n"/>
      <c r="B533" s="9" t="n"/>
      <c r="C533" s="9" t="n"/>
      <c r="D533" s="9" t="n"/>
      <c r="E533" s="13">
        <f>IF(B533="","",IFERROR(IF(INDEX(Kunden!$A$7:$A$506,MATCH(B533,Kunden!$T$7:$T$506,0))="","",INDEX(Kunden!$A$7:$A$506,MATCH(B533,Kunden!$T$7:$T$506,0))),""))</f>
        <v/>
      </c>
      <c r="F533" s="12">
        <f>IF(B533="","",IFERROR(IF(INDEX(Kunden!$J$7:$J$506,MATCH(B533,Kunden!$T$7:$T$506,0))="","",INDEX(Kunden!$J$7:$J$506,MATCH(B533,Kunden!$T$7:$T$506,0))),""))</f>
        <v/>
      </c>
      <c r="G533" s="12">
        <f>IF(B533="","",IFERROR(IF(INDEX(Kunden!$N$7:$N$506,MATCH(B533,Kunden!$T$7:$T$506,0))="","",INDEX(Kunden!$N$7:$N$506,MATCH(B533,Kunden!$T$7:$T$506,0))),""))</f>
        <v/>
      </c>
      <c r="H533" s="12">
        <f>IF(B533="","",IF(ISNA(MATCH(B533,Kunden!$T$7:$T$506,0)),"nicht in der Kundenliste",IF(A533="","Datum fehlt","")))</f>
        <v/>
      </c>
    </row>
    <row r="534">
      <c r="A534" s="11" t="n"/>
      <c r="B534" s="9" t="n"/>
      <c r="C534" s="9" t="n"/>
      <c r="D534" s="9" t="n"/>
      <c r="E534" s="13">
        <f>IF(B534="","",IFERROR(IF(INDEX(Kunden!$A$7:$A$506,MATCH(B534,Kunden!$T$7:$T$506,0))="","",INDEX(Kunden!$A$7:$A$506,MATCH(B534,Kunden!$T$7:$T$506,0))),""))</f>
        <v/>
      </c>
      <c r="F534" s="12">
        <f>IF(B534="","",IFERROR(IF(INDEX(Kunden!$J$7:$J$506,MATCH(B534,Kunden!$T$7:$T$506,0))="","",INDEX(Kunden!$J$7:$J$506,MATCH(B534,Kunden!$T$7:$T$506,0))),""))</f>
        <v/>
      </c>
      <c r="G534" s="12">
        <f>IF(B534="","",IFERROR(IF(INDEX(Kunden!$N$7:$N$506,MATCH(B534,Kunden!$T$7:$T$506,0))="","",INDEX(Kunden!$N$7:$N$506,MATCH(B534,Kunden!$T$7:$T$506,0))),""))</f>
        <v/>
      </c>
      <c r="H534" s="12">
        <f>IF(B534="","",IF(ISNA(MATCH(B534,Kunden!$T$7:$T$506,0)),"nicht in der Kundenliste",IF(A534="","Datum fehlt","")))</f>
        <v/>
      </c>
    </row>
    <row r="535">
      <c r="A535" s="11" t="n"/>
      <c r="B535" s="9" t="n"/>
      <c r="C535" s="9" t="n"/>
      <c r="D535" s="9" t="n"/>
      <c r="E535" s="13">
        <f>IF(B535="","",IFERROR(IF(INDEX(Kunden!$A$7:$A$506,MATCH(B535,Kunden!$T$7:$T$506,0))="","",INDEX(Kunden!$A$7:$A$506,MATCH(B535,Kunden!$T$7:$T$506,0))),""))</f>
        <v/>
      </c>
      <c r="F535" s="12">
        <f>IF(B535="","",IFERROR(IF(INDEX(Kunden!$J$7:$J$506,MATCH(B535,Kunden!$T$7:$T$506,0))="","",INDEX(Kunden!$J$7:$J$506,MATCH(B535,Kunden!$T$7:$T$506,0))),""))</f>
        <v/>
      </c>
      <c r="G535" s="12">
        <f>IF(B535="","",IFERROR(IF(INDEX(Kunden!$N$7:$N$506,MATCH(B535,Kunden!$T$7:$T$506,0))="","",INDEX(Kunden!$N$7:$N$506,MATCH(B535,Kunden!$T$7:$T$506,0))),""))</f>
        <v/>
      </c>
      <c r="H535" s="12">
        <f>IF(B535="","",IF(ISNA(MATCH(B535,Kunden!$T$7:$T$506,0)),"nicht in der Kundenliste",IF(A535="","Datum fehlt","")))</f>
        <v/>
      </c>
    </row>
    <row r="536">
      <c r="A536" s="11" t="n"/>
      <c r="B536" s="9" t="n"/>
      <c r="C536" s="9" t="n"/>
      <c r="D536" s="9" t="n"/>
      <c r="E536" s="13">
        <f>IF(B536="","",IFERROR(IF(INDEX(Kunden!$A$7:$A$506,MATCH(B536,Kunden!$T$7:$T$506,0))="","",INDEX(Kunden!$A$7:$A$506,MATCH(B536,Kunden!$T$7:$T$506,0))),""))</f>
        <v/>
      </c>
      <c r="F536" s="12">
        <f>IF(B536="","",IFERROR(IF(INDEX(Kunden!$J$7:$J$506,MATCH(B536,Kunden!$T$7:$T$506,0))="","",INDEX(Kunden!$J$7:$J$506,MATCH(B536,Kunden!$T$7:$T$506,0))),""))</f>
        <v/>
      </c>
      <c r="G536" s="12">
        <f>IF(B536="","",IFERROR(IF(INDEX(Kunden!$N$7:$N$506,MATCH(B536,Kunden!$T$7:$T$506,0))="","",INDEX(Kunden!$N$7:$N$506,MATCH(B536,Kunden!$T$7:$T$506,0))),""))</f>
        <v/>
      </c>
      <c r="H536" s="12">
        <f>IF(B536="","",IF(ISNA(MATCH(B536,Kunden!$T$7:$T$506,0)),"nicht in der Kundenliste",IF(A536="","Datum fehlt","")))</f>
        <v/>
      </c>
    </row>
    <row r="537">
      <c r="A537" s="11" t="n"/>
      <c r="B537" s="9" t="n"/>
      <c r="C537" s="9" t="n"/>
      <c r="D537" s="9" t="n"/>
      <c r="E537" s="13">
        <f>IF(B537="","",IFERROR(IF(INDEX(Kunden!$A$7:$A$506,MATCH(B537,Kunden!$T$7:$T$506,0))="","",INDEX(Kunden!$A$7:$A$506,MATCH(B537,Kunden!$T$7:$T$506,0))),""))</f>
        <v/>
      </c>
      <c r="F537" s="12">
        <f>IF(B537="","",IFERROR(IF(INDEX(Kunden!$J$7:$J$506,MATCH(B537,Kunden!$T$7:$T$506,0))="","",INDEX(Kunden!$J$7:$J$506,MATCH(B537,Kunden!$T$7:$T$506,0))),""))</f>
        <v/>
      </c>
      <c r="G537" s="12">
        <f>IF(B537="","",IFERROR(IF(INDEX(Kunden!$N$7:$N$506,MATCH(B537,Kunden!$T$7:$T$506,0))="","",INDEX(Kunden!$N$7:$N$506,MATCH(B537,Kunden!$T$7:$T$506,0))),""))</f>
        <v/>
      </c>
      <c r="H537" s="12">
        <f>IF(B537="","",IF(ISNA(MATCH(B537,Kunden!$T$7:$T$506,0)),"nicht in der Kundenliste",IF(A537="","Datum fehlt","")))</f>
        <v/>
      </c>
    </row>
    <row r="538">
      <c r="A538" s="11" t="n"/>
      <c r="B538" s="9" t="n"/>
      <c r="C538" s="9" t="n"/>
      <c r="D538" s="9" t="n"/>
      <c r="E538" s="13">
        <f>IF(B538="","",IFERROR(IF(INDEX(Kunden!$A$7:$A$506,MATCH(B538,Kunden!$T$7:$T$506,0))="","",INDEX(Kunden!$A$7:$A$506,MATCH(B538,Kunden!$T$7:$T$506,0))),""))</f>
        <v/>
      </c>
      <c r="F538" s="12">
        <f>IF(B538="","",IFERROR(IF(INDEX(Kunden!$J$7:$J$506,MATCH(B538,Kunden!$T$7:$T$506,0))="","",INDEX(Kunden!$J$7:$J$506,MATCH(B538,Kunden!$T$7:$T$506,0))),""))</f>
        <v/>
      </c>
      <c r="G538" s="12">
        <f>IF(B538="","",IFERROR(IF(INDEX(Kunden!$N$7:$N$506,MATCH(B538,Kunden!$T$7:$T$506,0))="","",INDEX(Kunden!$N$7:$N$506,MATCH(B538,Kunden!$T$7:$T$506,0))),""))</f>
        <v/>
      </c>
      <c r="H538" s="12">
        <f>IF(B538="","",IF(ISNA(MATCH(B538,Kunden!$T$7:$T$506,0)),"nicht in der Kundenliste",IF(A538="","Datum fehlt","")))</f>
        <v/>
      </c>
    </row>
    <row r="539">
      <c r="A539" s="11" t="n"/>
      <c r="B539" s="9" t="n"/>
      <c r="C539" s="9" t="n"/>
      <c r="D539" s="9" t="n"/>
      <c r="E539" s="13">
        <f>IF(B539="","",IFERROR(IF(INDEX(Kunden!$A$7:$A$506,MATCH(B539,Kunden!$T$7:$T$506,0))="","",INDEX(Kunden!$A$7:$A$506,MATCH(B539,Kunden!$T$7:$T$506,0))),""))</f>
        <v/>
      </c>
      <c r="F539" s="12">
        <f>IF(B539="","",IFERROR(IF(INDEX(Kunden!$J$7:$J$506,MATCH(B539,Kunden!$T$7:$T$506,0))="","",INDEX(Kunden!$J$7:$J$506,MATCH(B539,Kunden!$T$7:$T$506,0))),""))</f>
        <v/>
      </c>
      <c r="G539" s="12">
        <f>IF(B539="","",IFERROR(IF(INDEX(Kunden!$N$7:$N$506,MATCH(B539,Kunden!$T$7:$T$506,0))="","",INDEX(Kunden!$N$7:$N$506,MATCH(B539,Kunden!$T$7:$T$506,0))),""))</f>
        <v/>
      </c>
      <c r="H539" s="12">
        <f>IF(B539="","",IF(ISNA(MATCH(B539,Kunden!$T$7:$T$506,0)),"nicht in der Kundenliste",IF(A539="","Datum fehlt","")))</f>
        <v/>
      </c>
    </row>
    <row r="540">
      <c r="A540" s="11" t="n"/>
      <c r="B540" s="9" t="n"/>
      <c r="C540" s="9" t="n"/>
      <c r="D540" s="9" t="n"/>
      <c r="E540" s="13">
        <f>IF(B540="","",IFERROR(IF(INDEX(Kunden!$A$7:$A$506,MATCH(B540,Kunden!$T$7:$T$506,0))="","",INDEX(Kunden!$A$7:$A$506,MATCH(B540,Kunden!$T$7:$T$506,0))),""))</f>
        <v/>
      </c>
      <c r="F540" s="12">
        <f>IF(B540="","",IFERROR(IF(INDEX(Kunden!$J$7:$J$506,MATCH(B540,Kunden!$T$7:$T$506,0))="","",INDEX(Kunden!$J$7:$J$506,MATCH(B540,Kunden!$T$7:$T$506,0))),""))</f>
        <v/>
      </c>
      <c r="G540" s="12">
        <f>IF(B540="","",IFERROR(IF(INDEX(Kunden!$N$7:$N$506,MATCH(B540,Kunden!$T$7:$T$506,0))="","",INDEX(Kunden!$N$7:$N$506,MATCH(B540,Kunden!$T$7:$T$506,0))),""))</f>
        <v/>
      </c>
      <c r="H540" s="12">
        <f>IF(B540="","",IF(ISNA(MATCH(B540,Kunden!$T$7:$T$506,0)),"nicht in der Kundenliste",IF(A540="","Datum fehlt","")))</f>
        <v/>
      </c>
    </row>
    <row r="541">
      <c r="A541" s="11" t="n"/>
      <c r="B541" s="9" t="n"/>
      <c r="C541" s="9" t="n"/>
      <c r="D541" s="9" t="n"/>
      <c r="E541" s="13">
        <f>IF(B541="","",IFERROR(IF(INDEX(Kunden!$A$7:$A$506,MATCH(B541,Kunden!$T$7:$T$506,0))="","",INDEX(Kunden!$A$7:$A$506,MATCH(B541,Kunden!$T$7:$T$506,0))),""))</f>
        <v/>
      </c>
      <c r="F541" s="12">
        <f>IF(B541="","",IFERROR(IF(INDEX(Kunden!$J$7:$J$506,MATCH(B541,Kunden!$T$7:$T$506,0))="","",INDEX(Kunden!$J$7:$J$506,MATCH(B541,Kunden!$T$7:$T$506,0))),""))</f>
        <v/>
      </c>
      <c r="G541" s="12">
        <f>IF(B541="","",IFERROR(IF(INDEX(Kunden!$N$7:$N$506,MATCH(B541,Kunden!$T$7:$T$506,0))="","",INDEX(Kunden!$N$7:$N$506,MATCH(B541,Kunden!$T$7:$T$506,0))),""))</f>
        <v/>
      </c>
      <c r="H541" s="12">
        <f>IF(B541="","",IF(ISNA(MATCH(B541,Kunden!$T$7:$T$506,0)),"nicht in der Kundenliste",IF(A541="","Datum fehlt","")))</f>
        <v/>
      </c>
    </row>
    <row r="542">
      <c r="A542" s="11" t="n"/>
      <c r="B542" s="9" t="n"/>
      <c r="C542" s="9" t="n"/>
      <c r="D542" s="9" t="n"/>
      <c r="E542" s="13">
        <f>IF(B542="","",IFERROR(IF(INDEX(Kunden!$A$7:$A$506,MATCH(B542,Kunden!$T$7:$T$506,0))="","",INDEX(Kunden!$A$7:$A$506,MATCH(B542,Kunden!$T$7:$T$506,0))),""))</f>
        <v/>
      </c>
      <c r="F542" s="12">
        <f>IF(B542="","",IFERROR(IF(INDEX(Kunden!$J$7:$J$506,MATCH(B542,Kunden!$T$7:$T$506,0))="","",INDEX(Kunden!$J$7:$J$506,MATCH(B542,Kunden!$T$7:$T$506,0))),""))</f>
        <v/>
      </c>
      <c r="G542" s="12">
        <f>IF(B542="","",IFERROR(IF(INDEX(Kunden!$N$7:$N$506,MATCH(B542,Kunden!$T$7:$T$506,0))="","",INDEX(Kunden!$N$7:$N$506,MATCH(B542,Kunden!$T$7:$T$506,0))),""))</f>
        <v/>
      </c>
      <c r="H542" s="12">
        <f>IF(B542="","",IF(ISNA(MATCH(B542,Kunden!$T$7:$T$506,0)),"nicht in der Kundenliste",IF(A542="","Datum fehlt","")))</f>
        <v/>
      </c>
    </row>
    <row r="543">
      <c r="A543" s="11" t="n"/>
      <c r="B543" s="9" t="n"/>
      <c r="C543" s="9" t="n"/>
      <c r="D543" s="9" t="n"/>
      <c r="E543" s="13">
        <f>IF(B543="","",IFERROR(IF(INDEX(Kunden!$A$7:$A$506,MATCH(B543,Kunden!$T$7:$T$506,0))="","",INDEX(Kunden!$A$7:$A$506,MATCH(B543,Kunden!$T$7:$T$506,0))),""))</f>
        <v/>
      </c>
      <c r="F543" s="12">
        <f>IF(B543="","",IFERROR(IF(INDEX(Kunden!$J$7:$J$506,MATCH(B543,Kunden!$T$7:$T$506,0))="","",INDEX(Kunden!$J$7:$J$506,MATCH(B543,Kunden!$T$7:$T$506,0))),""))</f>
        <v/>
      </c>
      <c r="G543" s="12">
        <f>IF(B543="","",IFERROR(IF(INDEX(Kunden!$N$7:$N$506,MATCH(B543,Kunden!$T$7:$T$506,0))="","",INDEX(Kunden!$N$7:$N$506,MATCH(B543,Kunden!$T$7:$T$506,0))),""))</f>
        <v/>
      </c>
      <c r="H543" s="12">
        <f>IF(B543="","",IF(ISNA(MATCH(B543,Kunden!$T$7:$T$506,0)),"nicht in der Kundenliste",IF(A543="","Datum fehlt","")))</f>
        <v/>
      </c>
    </row>
    <row r="544">
      <c r="A544" s="11" t="n"/>
      <c r="B544" s="9" t="n"/>
      <c r="C544" s="9" t="n"/>
      <c r="D544" s="9" t="n"/>
      <c r="E544" s="13">
        <f>IF(B544="","",IFERROR(IF(INDEX(Kunden!$A$7:$A$506,MATCH(B544,Kunden!$T$7:$T$506,0))="","",INDEX(Kunden!$A$7:$A$506,MATCH(B544,Kunden!$T$7:$T$506,0))),""))</f>
        <v/>
      </c>
      <c r="F544" s="12">
        <f>IF(B544="","",IFERROR(IF(INDEX(Kunden!$J$7:$J$506,MATCH(B544,Kunden!$T$7:$T$506,0))="","",INDEX(Kunden!$J$7:$J$506,MATCH(B544,Kunden!$T$7:$T$506,0))),""))</f>
        <v/>
      </c>
      <c r="G544" s="12">
        <f>IF(B544="","",IFERROR(IF(INDEX(Kunden!$N$7:$N$506,MATCH(B544,Kunden!$T$7:$T$506,0))="","",INDEX(Kunden!$N$7:$N$506,MATCH(B544,Kunden!$T$7:$T$506,0))),""))</f>
        <v/>
      </c>
      <c r="H544" s="12">
        <f>IF(B544="","",IF(ISNA(MATCH(B544,Kunden!$T$7:$T$506,0)),"nicht in der Kundenliste",IF(A544="","Datum fehlt","")))</f>
        <v/>
      </c>
    </row>
    <row r="545">
      <c r="A545" s="11" t="n"/>
      <c r="B545" s="9" t="n"/>
      <c r="C545" s="9" t="n"/>
      <c r="D545" s="9" t="n"/>
      <c r="E545" s="13">
        <f>IF(B545="","",IFERROR(IF(INDEX(Kunden!$A$7:$A$506,MATCH(B545,Kunden!$T$7:$T$506,0))="","",INDEX(Kunden!$A$7:$A$506,MATCH(B545,Kunden!$T$7:$T$506,0))),""))</f>
        <v/>
      </c>
      <c r="F545" s="12">
        <f>IF(B545="","",IFERROR(IF(INDEX(Kunden!$J$7:$J$506,MATCH(B545,Kunden!$T$7:$T$506,0))="","",INDEX(Kunden!$J$7:$J$506,MATCH(B545,Kunden!$T$7:$T$506,0))),""))</f>
        <v/>
      </c>
      <c r="G545" s="12">
        <f>IF(B545="","",IFERROR(IF(INDEX(Kunden!$N$7:$N$506,MATCH(B545,Kunden!$T$7:$T$506,0))="","",INDEX(Kunden!$N$7:$N$506,MATCH(B545,Kunden!$T$7:$T$506,0))),""))</f>
        <v/>
      </c>
      <c r="H545" s="12">
        <f>IF(B545="","",IF(ISNA(MATCH(B545,Kunden!$T$7:$T$506,0)),"nicht in der Kundenliste",IF(A545="","Datum fehlt","")))</f>
        <v/>
      </c>
    </row>
    <row r="546">
      <c r="A546" s="11" t="n"/>
      <c r="B546" s="9" t="n"/>
      <c r="C546" s="9" t="n"/>
      <c r="D546" s="9" t="n"/>
      <c r="E546" s="13">
        <f>IF(B546="","",IFERROR(IF(INDEX(Kunden!$A$7:$A$506,MATCH(B546,Kunden!$T$7:$T$506,0))="","",INDEX(Kunden!$A$7:$A$506,MATCH(B546,Kunden!$T$7:$T$506,0))),""))</f>
        <v/>
      </c>
      <c r="F546" s="12">
        <f>IF(B546="","",IFERROR(IF(INDEX(Kunden!$J$7:$J$506,MATCH(B546,Kunden!$T$7:$T$506,0))="","",INDEX(Kunden!$J$7:$J$506,MATCH(B546,Kunden!$T$7:$T$506,0))),""))</f>
        <v/>
      </c>
      <c r="G546" s="12">
        <f>IF(B546="","",IFERROR(IF(INDEX(Kunden!$N$7:$N$506,MATCH(B546,Kunden!$T$7:$T$506,0))="","",INDEX(Kunden!$N$7:$N$506,MATCH(B546,Kunden!$T$7:$T$506,0))),""))</f>
        <v/>
      </c>
      <c r="H546" s="12">
        <f>IF(B546="","",IF(ISNA(MATCH(B546,Kunden!$T$7:$T$506,0)),"nicht in der Kundenliste",IF(A546="","Datum fehlt","")))</f>
        <v/>
      </c>
    </row>
    <row r="547">
      <c r="A547" s="11" t="n"/>
      <c r="B547" s="9" t="n"/>
      <c r="C547" s="9" t="n"/>
      <c r="D547" s="9" t="n"/>
      <c r="E547" s="13">
        <f>IF(B547="","",IFERROR(IF(INDEX(Kunden!$A$7:$A$506,MATCH(B547,Kunden!$T$7:$T$506,0))="","",INDEX(Kunden!$A$7:$A$506,MATCH(B547,Kunden!$T$7:$T$506,0))),""))</f>
        <v/>
      </c>
      <c r="F547" s="12">
        <f>IF(B547="","",IFERROR(IF(INDEX(Kunden!$J$7:$J$506,MATCH(B547,Kunden!$T$7:$T$506,0))="","",INDEX(Kunden!$J$7:$J$506,MATCH(B547,Kunden!$T$7:$T$506,0))),""))</f>
        <v/>
      </c>
      <c r="G547" s="12">
        <f>IF(B547="","",IFERROR(IF(INDEX(Kunden!$N$7:$N$506,MATCH(B547,Kunden!$T$7:$T$506,0))="","",INDEX(Kunden!$N$7:$N$506,MATCH(B547,Kunden!$T$7:$T$506,0))),""))</f>
        <v/>
      </c>
      <c r="H547" s="12">
        <f>IF(B547="","",IF(ISNA(MATCH(B547,Kunden!$T$7:$T$506,0)),"nicht in der Kundenliste",IF(A547="","Datum fehlt","")))</f>
        <v/>
      </c>
    </row>
    <row r="548">
      <c r="A548" s="11" t="n"/>
      <c r="B548" s="9" t="n"/>
      <c r="C548" s="9" t="n"/>
      <c r="D548" s="9" t="n"/>
      <c r="E548" s="13">
        <f>IF(B548="","",IFERROR(IF(INDEX(Kunden!$A$7:$A$506,MATCH(B548,Kunden!$T$7:$T$506,0))="","",INDEX(Kunden!$A$7:$A$506,MATCH(B548,Kunden!$T$7:$T$506,0))),""))</f>
        <v/>
      </c>
      <c r="F548" s="12">
        <f>IF(B548="","",IFERROR(IF(INDEX(Kunden!$J$7:$J$506,MATCH(B548,Kunden!$T$7:$T$506,0))="","",INDEX(Kunden!$J$7:$J$506,MATCH(B548,Kunden!$T$7:$T$506,0))),""))</f>
        <v/>
      </c>
      <c r="G548" s="12">
        <f>IF(B548="","",IFERROR(IF(INDEX(Kunden!$N$7:$N$506,MATCH(B548,Kunden!$T$7:$T$506,0))="","",INDEX(Kunden!$N$7:$N$506,MATCH(B548,Kunden!$T$7:$T$506,0))),""))</f>
        <v/>
      </c>
      <c r="H548" s="12">
        <f>IF(B548="","",IF(ISNA(MATCH(B548,Kunden!$T$7:$T$506,0)),"nicht in der Kundenliste",IF(A548="","Datum fehlt","")))</f>
        <v/>
      </c>
    </row>
    <row r="549">
      <c r="A549" s="11" t="n"/>
      <c r="B549" s="9" t="n"/>
      <c r="C549" s="9" t="n"/>
      <c r="D549" s="9" t="n"/>
      <c r="E549" s="13">
        <f>IF(B549="","",IFERROR(IF(INDEX(Kunden!$A$7:$A$506,MATCH(B549,Kunden!$T$7:$T$506,0))="","",INDEX(Kunden!$A$7:$A$506,MATCH(B549,Kunden!$T$7:$T$506,0))),""))</f>
        <v/>
      </c>
      <c r="F549" s="12">
        <f>IF(B549="","",IFERROR(IF(INDEX(Kunden!$J$7:$J$506,MATCH(B549,Kunden!$T$7:$T$506,0))="","",INDEX(Kunden!$J$7:$J$506,MATCH(B549,Kunden!$T$7:$T$506,0))),""))</f>
        <v/>
      </c>
      <c r="G549" s="12">
        <f>IF(B549="","",IFERROR(IF(INDEX(Kunden!$N$7:$N$506,MATCH(B549,Kunden!$T$7:$T$506,0))="","",INDEX(Kunden!$N$7:$N$506,MATCH(B549,Kunden!$T$7:$T$506,0))),""))</f>
        <v/>
      </c>
      <c r="H549" s="12">
        <f>IF(B549="","",IF(ISNA(MATCH(B549,Kunden!$T$7:$T$506,0)),"nicht in der Kundenliste",IF(A549="","Datum fehlt","")))</f>
        <v/>
      </c>
    </row>
    <row r="550">
      <c r="A550" s="11" t="n"/>
      <c r="B550" s="9" t="n"/>
      <c r="C550" s="9" t="n"/>
      <c r="D550" s="9" t="n"/>
      <c r="E550" s="13">
        <f>IF(B550="","",IFERROR(IF(INDEX(Kunden!$A$7:$A$506,MATCH(B550,Kunden!$T$7:$T$506,0))="","",INDEX(Kunden!$A$7:$A$506,MATCH(B550,Kunden!$T$7:$T$506,0))),""))</f>
        <v/>
      </c>
      <c r="F550" s="12">
        <f>IF(B550="","",IFERROR(IF(INDEX(Kunden!$J$7:$J$506,MATCH(B550,Kunden!$T$7:$T$506,0))="","",INDEX(Kunden!$J$7:$J$506,MATCH(B550,Kunden!$T$7:$T$506,0))),""))</f>
        <v/>
      </c>
      <c r="G550" s="12">
        <f>IF(B550="","",IFERROR(IF(INDEX(Kunden!$N$7:$N$506,MATCH(B550,Kunden!$T$7:$T$506,0))="","",INDEX(Kunden!$N$7:$N$506,MATCH(B550,Kunden!$T$7:$T$506,0))),""))</f>
        <v/>
      </c>
      <c r="H550" s="12">
        <f>IF(B550="","",IF(ISNA(MATCH(B550,Kunden!$T$7:$T$506,0)),"nicht in der Kundenliste",IF(A550="","Datum fehlt","")))</f>
        <v/>
      </c>
    </row>
    <row r="551">
      <c r="A551" s="11" t="n"/>
      <c r="B551" s="9" t="n"/>
      <c r="C551" s="9" t="n"/>
      <c r="D551" s="9" t="n"/>
      <c r="E551" s="13">
        <f>IF(B551="","",IFERROR(IF(INDEX(Kunden!$A$7:$A$506,MATCH(B551,Kunden!$T$7:$T$506,0))="","",INDEX(Kunden!$A$7:$A$506,MATCH(B551,Kunden!$T$7:$T$506,0))),""))</f>
        <v/>
      </c>
      <c r="F551" s="12">
        <f>IF(B551="","",IFERROR(IF(INDEX(Kunden!$J$7:$J$506,MATCH(B551,Kunden!$T$7:$T$506,0))="","",INDEX(Kunden!$J$7:$J$506,MATCH(B551,Kunden!$T$7:$T$506,0))),""))</f>
        <v/>
      </c>
      <c r="G551" s="12">
        <f>IF(B551="","",IFERROR(IF(INDEX(Kunden!$N$7:$N$506,MATCH(B551,Kunden!$T$7:$T$506,0))="","",INDEX(Kunden!$N$7:$N$506,MATCH(B551,Kunden!$T$7:$T$506,0))),""))</f>
        <v/>
      </c>
      <c r="H551" s="12">
        <f>IF(B551="","",IF(ISNA(MATCH(B551,Kunden!$T$7:$T$506,0)),"nicht in der Kundenliste",IF(A551="","Datum fehlt","")))</f>
        <v/>
      </c>
    </row>
    <row r="552">
      <c r="A552" s="11" t="n"/>
      <c r="B552" s="9" t="n"/>
      <c r="C552" s="9" t="n"/>
      <c r="D552" s="9" t="n"/>
      <c r="E552" s="13">
        <f>IF(B552="","",IFERROR(IF(INDEX(Kunden!$A$7:$A$506,MATCH(B552,Kunden!$T$7:$T$506,0))="","",INDEX(Kunden!$A$7:$A$506,MATCH(B552,Kunden!$T$7:$T$506,0))),""))</f>
        <v/>
      </c>
      <c r="F552" s="12">
        <f>IF(B552="","",IFERROR(IF(INDEX(Kunden!$J$7:$J$506,MATCH(B552,Kunden!$T$7:$T$506,0))="","",INDEX(Kunden!$J$7:$J$506,MATCH(B552,Kunden!$T$7:$T$506,0))),""))</f>
        <v/>
      </c>
      <c r="G552" s="12">
        <f>IF(B552="","",IFERROR(IF(INDEX(Kunden!$N$7:$N$506,MATCH(B552,Kunden!$T$7:$T$506,0))="","",INDEX(Kunden!$N$7:$N$506,MATCH(B552,Kunden!$T$7:$T$506,0))),""))</f>
        <v/>
      </c>
      <c r="H552" s="12">
        <f>IF(B552="","",IF(ISNA(MATCH(B552,Kunden!$T$7:$T$506,0)),"nicht in der Kundenliste",IF(A552="","Datum fehlt","")))</f>
        <v/>
      </c>
    </row>
    <row r="553">
      <c r="A553" s="11" t="n"/>
      <c r="B553" s="9" t="n"/>
      <c r="C553" s="9" t="n"/>
      <c r="D553" s="9" t="n"/>
      <c r="E553" s="13">
        <f>IF(B553="","",IFERROR(IF(INDEX(Kunden!$A$7:$A$506,MATCH(B553,Kunden!$T$7:$T$506,0))="","",INDEX(Kunden!$A$7:$A$506,MATCH(B553,Kunden!$T$7:$T$506,0))),""))</f>
        <v/>
      </c>
      <c r="F553" s="12">
        <f>IF(B553="","",IFERROR(IF(INDEX(Kunden!$J$7:$J$506,MATCH(B553,Kunden!$T$7:$T$506,0))="","",INDEX(Kunden!$J$7:$J$506,MATCH(B553,Kunden!$T$7:$T$506,0))),""))</f>
        <v/>
      </c>
      <c r="G553" s="12">
        <f>IF(B553="","",IFERROR(IF(INDEX(Kunden!$N$7:$N$506,MATCH(B553,Kunden!$T$7:$T$506,0))="","",INDEX(Kunden!$N$7:$N$506,MATCH(B553,Kunden!$T$7:$T$506,0))),""))</f>
        <v/>
      </c>
      <c r="H553" s="12">
        <f>IF(B553="","",IF(ISNA(MATCH(B553,Kunden!$T$7:$T$506,0)),"nicht in der Kundenliste",IF(A553="","Datum fehlt","")))</f>
        <v/>
      </c>
    </row>
    <row r="554">
      <c r="A554" s="11" t="n"/>
      <c r="B554" s="9" t="n"/>
      <c r="C554" s="9" t="n"/>
      <c r="D554" s="9" t="n"/>
      <c r="E554" s="13">
        <f>IF(B554="","",IFERROR(IF(INDEX(Kunden!$A$7:$A$506,MATCH(B554,Kunden!$T$7:$T$506,0))="","",INDEX(Kunden!$A$7:$A$506,MATCH(B554,Kunden!$T$7:$T$506,0))),""))</f>
        <v/>
      </c>
      <c r="F554" s="12">
        <f>IF(B554="","",IFERROR(IF(INDEX(Kunden!$J$7:$J$506,MATCH(B554,Kunden!$T$7:$T$506,0))="","",INDEX(Kunden!$J$7:$J$506,MATCH(B554,Kunden!$T$7:$T$506,0))),""))</f>
        <v/>
      </c>
      <c r="G554" s="12">
        <f>IF(B554="","",IFERROR(IF(INDEX(Kunden!$N$7:$N$506,MATCH(B554,Kunden!$T$7:$T$506,0))="","",INDEX(Kunden!$N$7:$N$506,MATCH(B554,Kunden!$T$7:$T$506,0))),""))</f>
        <v/>
      </c>
      <c r="H554" s="12">
        <f>IF(B554="","",IF(ISNA(MATCH(B554,Kunden!$T$7:$T$506,0)),"nicht in der Kundenliste",IF(A554="","Datum fehlt","")))</f>
        <v/>
      </c>
    </row>
    <row r="555">
      <c r="A555" s="11" t="n"/>
      <c r="B555" s="9" t="n"/>
      <c r="C555" s="9" t="n"/>
      <c r="D555" s="9" t="n"/>
      <c r="E555" s="13">
        <f>IF(B555="","",IFERROR(IF(INDEX(Kunden!$A$7:$A$506,MATCH(B555,Kunden!$T$7:$T$506,0))="","",INDEX(Kunden!$A$7:$A$506,MATCH(B555,Kunden!$T$7:$T$506,0))),""))</f>
        <v/>
      </c>
      <c r="F555" s="12">
        <f>IF(B555="","",IFERROR(IF(INDEX(Kunden!$J$7:$J$506,MATCH(B555,Kunden!$T$7:$T$506,0))="","",INDEX(Kunden!$J$7:$J$506,MATCH(B555,Kunden!$T$7:$T$506,0))),""))</f>
        <v/>
      </c>
      <c r="G555" s="12">
        <f>IF(B555="","",IFERROR(IF(INDEX(Kunden!$N$7:$N$506,MATCH(B555,Kunden!$T$7:$T$506,0))="","",INDEX(Kunden!$N$7:$N$506,MATCH(B555,Kunden!$T$7:$T$506,0))),""))</f>
        <v/>
      </c>
      <c r="H555" s="12">
        <f>IF(B555="","",IF(ISNA(MATCH(B555,Kunden!$T$7:$T$506,0)),"nicht in der Kundenliste",IF(A555="","Datum fehlt","")))</f>
        <v/>
      </c>
    </row>
    <row r="556">
      <c r="A556" s="11" t="n"/>
      <c r="B556" s="9" t="n"/>
      <c r="C556" s="9" t="n"/>
      <c r="D556" s="9" t="n"/>
      <c r="E556" s="13">
        <f>IF(B556="","",IFERROR(IF(INDEX(Kunden!$A$7:$A$506,MATCH(B556,Kunden!$T$7:$T$506,0))="","",INDEX(Kunden!$A$7:$A$506,MATCH(B556,Kunden!$T$7:$T$506,0))),""))</f>
        <v/>
      </c>
      <c r="F556" s="12">
        <f>IF(B556="","",IFERROR(IF(INDEX(Kunden!$J$7:$J$506,MATCH(B556,Kunden!$T$7:$T$506,0))="","",INDEX(Kunden!$J$7:$J$506,MATCH(B556,Kunden!$T$7:$T$506,0))),""))</f>
        <v/>
      </c>
      <c r="G556" s="12">
        <f>IF(B556="","",IFERROR(IF(INDEX(Kunden!$N$7:$N$506,MATCH(B556,Kunden!$T$7:$T$506,0))="","",INDEX(Kunden!$N$7:$N$506,MATCH(B556,Kunden!$T$7:$T$506,0))),""))</f>
        <v/>
      </c>
      <c r="H556" s="12">
        <f>IF(B556="","",IF(ISNA(MATCH(B556,Kunden!$T$7:$T$506,0)),"nicht in der Kundenliste",IF(A556="","Datum fehlt","")))</f>
        <v/>
      </c>
    </row>
    <row r="557">
      <c r="A557" s="11" t="n"/>
      <c r="B557" s="9" t="n"/>
      <c r="C557" s="9" t="n"/>
      <c r="D557" s="9" t="n"/>
      <c r="E557" s="13">
        <f>IF(B557="","",IFERROR(IF(INDEX(Kunden!$A$7:$A$506,MATCH(B557,Kunden!$T$7:$T$506,0))="","",INDEX(Kunden!$A$7:$A$506,MATCH(B557,Kunden!$T$7:$T$506,0))),""))</f>
        <v/>
      </c>
      <c r="F557" s="12">
        <f>IF(B557="","",IFERROR(IF(INDEX(Kunden!$J$7:$J$506,MATCH(B557,Kunden!$T$7:$T$506,0))="","",INDEX(Kunden!$J$7:$J$506,MATCH(B557,Kunden!$T$7:$T$506,0))),""))</f>
        <v/>
      </c>
      <c r="G557" s="12">
        <f>IF(B557="","",IFERROR(IF(INDEX(Kunden!$N$7:$N$506,MATCH(B557,Kunden!$T$7:$T$506,0))="","",INDEX(Kunden!$N$7:$N$506,MATCH(B557,Kunden!$T$7:$T$506,0))),""))</f>
        <v/>
      </c>
      <c r="H557" s="12">
        <f>IF(B557="","",IF(ISNA(MATCH(B557,Kunden!$T$7:$T$506,0)),"nicht in der Kundenliste",IF(A557="","Datum fehlt","")))</f>
        <v/>
      </c>
    </row>
    <row r="558">
      <c r="A558" s="11" t="n"/>
      <c r="B558" s="9" t="n"/>
      <c r="C558" s="9" t="n"/>
      <c r="D558" s="9" t="n"/>
      <c r="E558" s="13">
        <f>IF(B558="","",IFERROR(IF(INDEX(Kunden!$A$7:$A$506,MATCH(B558,Kunden!$T$7:$T$506,0))="","",INDEX(Kunden!$A$7:$A$506,MATCH(B558,Kunden!$T$7:$T$506,0))),""))</f>
        <v/>
      </c>
      <c r="F558" s="12">
        <f>IF(B558="","",IFERROR(IF(INDEX(Kunden!$J$7:$J$506,MATCH(B558,Kunden!$T$7:$T$506,0))="","",INDEX(Kunden!$J$7:$J$506,MATCH(B558,Kunden!$T$7:$T$506,0))),""))</f>
        <v/>
      </c>
      <c r="G558" s="12">
        <f>IF(B558="","",IFERROR(IF(INDEX(Kunden!$N$7:$N$506,MATCH(B558,Kunden!$T$7:$T$506,0))="","",INDEX(Kunden!$N$7:$N$506,MATCH(B558,Kunden!$T$7:$T$506,0))),""))</f>
        <v/>
      </c>
      <c r="H558" s="12">
        <f>IF(B558="","",IF(ISNA(MATCH(B558,Kunden!$T$7:$T$506,0)),"nicht in der Kundenliste",IF(A558="","Datum fehlt","")))</f>
        <v/>
      </c>
    </row>
    <row r="559">
      <c r="A559" s="11" t="n"/>
      <c r="B559" s="9" t="n"/>
      <c r="C559" s="9" t="n"/>
      <c r="D559" s="9" t="n"/>
      <c r="E559" s="13">
        <f>IF(B559="","",IFERROR(IF(INDEX(Kunden!$A$7:$A$506,MATCH(B559,Kunden!$T$7:$T$506,0))="","",INDEX(Kunden!$A$7:$A$506,MATCH(B559,Kunden!$T$7:$T$506,0))),""))</f>
        <v/>
      </c>
      <c r="F559" s="12">
        <f>IF(B559="","",IFERROR(IF(INDEX(Kunden!$J$7:$J$506,MATCH(B559,Kunden!$T$7:$T$506,0))="","",INDEX(Kunden!$J$7:$J$506,MATCH(B559,Kunden!$T$7:$T$506,0))),""))</f>
        <v/>
      </c>
      <c r="G559" s="12">
        <f>IF(B559="","",IFERROR(IF(INDEX(Kunden!$N$7:$N$506,MATCH(B559,Kunden!$T$7:$T$506,0))="","",INDEX(Kunden!$N$7:$N$506,MATCH(B559,Kunden!$T$7:$T$506,0))),""))</f>
        <v/>
      </c>
      <c r="H559" s="12">
        <f>IF(B559="","",IF(ISNA(MATCH(B559,Kunden!$T$7:$T$506,0)),"nicht in der Kundenliste",IF(A559="","Datum fehlt","")))</f>
        <v/>
      </c>
    </row>
    <row r="560">
      <c r="A560" s="11" t="n"/>
      <c r="B560" s="9" t="n"/>
      <c r="C560" s="9" t="n"/>
      <c r="D560" s="9" t="n"/>
      <c r="E560" s="13">
        <f>IF(B560="","",IFERROR(IF(INDEX(Kunden!$A$7:$A$506,MATCH(B560,Kunden!$T$7:$T$506,0))="","",INDEX(Kunden!$A$7:$A$506,MATCH(B560,Kunden!$T$7:$T$506,0))),""))</f>
        <v/>
      </c>
      <c r="F560" s="12">
        <f>IF(B560="","",IFERROR(IF(INDEX(Kunden!$J$7:$J$506,MATCH(B560,Kunden!$T$7:$T$506,0))="","",INDEX(Kunden!$J$7:$J$506,MATCH(B560,Kunden!$T$7:$T$506,0))),""))</f>
        <v/>
      </c>
      <c r="G560" s="12">
        <f>IF(B560="","",IFERROR(IF(INDEX(Kunden!$N$7:$N$506,MATCH(B560,Kunden!$T$7:$T$506,0))="","",INDEX(Kunden!$N$7:$N$506,MATCH(B560,Kunden!$T$7:$T$506,0))),""))</f>
        <v/>
      </c>
      <c r="H560" s="12">
        <f>IF(B560="","",IF(ISNA(MATCH(B560,Kunden!$T$7:$T$506,0)),"nicht in der Kundenliste",IF(A560="","Datum fehlt","")))</f>
        <v/>
      </c>
    </row>
    <row r="561">
      <c r="A561" s="11" t="n"/>
      <c r="B561" s="9" t="n"/>
      <c r="C561" s="9" t="n"/>
      <c r="D561" s="9" t="n"/>
      <c r="E561" s="13">
        <f>IF(B561="","",IFERROR(IF(INDEX(Kunden!$A$7:$A$506,MATCH(B561,Kunden!$T$7:$T$506,0))="","",INDEX(Kunden!$A$7:$A$506,MATCH(B561,Kunden!$T$7:$T$506,0))),""))</f>
        <v/>
      </c>
      <c r="F561" s="12">
        <f>IF(B561="","",IFERROR(IF(INDEX(Kunden!$J$7:$J$506,MATCH(B561,Kunden!$T$7:$T$506,0))="","",INDEX(Kunden!$J$7:$J$506,MATCH(B561,Kunden!$T$7:$T$506,0))),""))</f>
        <v/>
      </c>
      <c r="G561" s="12">
        <f>IF(B561="","",IFERROR(IF(INDEX(Kunden!$N$7:$N$506,MATCH(B561,Kunden!$T$7:$T$506,0))="","",INDEX(Kunden!$N$7:$N$506,MATCH(B561,Kunden!$T$7:$T$506,0))),""))</f>
        <v/>
      </c>
      <c r="H561" s="12">
        <f>IF(B561="","",IF(ISNA(MATCH(B561,Kunden!$T$7:$T$506,0)),"nicht in der Kundenliste",IF(A561="","Datum fehlt","")))</f>
        <v/>
      </c>
    </row>
    <row r="562">
      <c r="A562" s="11" t="n"/>
      <c r="B562" s="9" t="n"/>
      <c r="C562" s="9" t="n"/>
      <c r="D562" s="9" t="n"/>
      <c r="E562" s="13">
        <f>IF(B562="","",IFERROR(IF(INDEX(Kunden!$A$7:$A$506,MATCH(B562,Kunden!$T$7:$T$506,0))="","",INDEX(Kunden!$A$7:$A$506,MATCH(B562,Kunden!$T$7:$T$506,0))),""))</f>
        <v/>
      </c>
      <c r="F562" s="12">
        <f>IF(B562="","",IFERROR(IF(INDEX(Kunden!$J$7:$J$506,MATCH(B562,Kunden!$T$7:$T$506,0))="","",INDEX(Kunden!$J$7:$J$506,MATCH(B562,Kunden!$T$7:$T$506,0))),""))</f>
        <v/>
      </c>
      <c r="G562" s="12">
        <f>IF(B562="","",IFERROR(IF(INDEX(Kunden!$N$7:$N$506,MATCH(B562,Kunden!$T$7:$T$506,0))="","",INDEX(Kunden!$N$7:$N$506,MATCH(B562,Kunden!$T$7:$T$506,0))),""))</f>
        <v/>
      </c>
      <c r="H562" s="12">
        <f>IF(B562="","",IF(ISNA(MATCH(B562,Kunden!$T$7:$T$506,0)),"nicht in der Kundenliste",IF(A562="","Datum fehlt","")))</f>
        <v/>
      </c>
    </row>
    <row r="563">
      <c r="A563" s="11" t="n"/>
      <c r="B563" s="9" t="n"/>
      <c r="C563" s="9" t="n"/>
      <c r="D563" s="9" t="n"/>
      <c r="E563" s="13">
        <f>IF(B563="","",IFERROR(IF(INDEX(Kunden!$A$7:$A$506,MATCH(B563,Kunden!$T$7:$T$506,0))="","",INDEX(Kunden!$A$7:$A$506,MATCH(B563,Kunden!$T$7:$T$506,0))),""))</f>
        <v/>
      </c>
      <c r="F563" s="12">
        <f>IF(B563="","",IFERROR(IF(INDEX(Kunden!$J$7:$J$506,MATCH(B563,Kunden!$T$7:$T$506,0))="","",INDEX(Kunden!$J$7:$J$506,MATCH(B563,Kunden!$T$7:$T$506,0))),""))</f>
        <v/>
      </c>
      <c r="G563" s="12">
        <f>IF(B563="","",IFERROR(IF(INDEX(Kunden!$N$7:$N$506,MATCH(B563,Kunden!$T$7:$T$506,0))="","",INDEX(Kunden!$N$7:$N$506,MATCH(B563,Kunden!$T$7:$T$506,0))),""))</f>
        <v/>
      </c>
      <c r="H563" s="12">
        <f>IF(B563="","",IF(ISNA(MATCH(B563,Kunden!$T$7:$T$506,0)),"nicht in der Kundenliste",IF(A563="","Datum fehlt","")))</f>
        <v/>
      </c>
    </row>
    <row r="564">
      <c r="A564" s="11" t="n"/>
      <c r="B564" s="9" t="n"/>
      <c r="C564" s="9" t="n"/>
      <c r="D564" s="9" t="n"/>
      <c r="E564" s="13">
        <f>IF(B564="","",IFERROR(IF(INDEX(Kunden!$A$7:$A$506,MATCH(B564,Kunden!$T$7:$T$506,0))="","",INDEX(Kunden!$A$7:$A$506,MATCH(B564,Kunden!$T$7:$T$506,0))),""))</f>
        <v/>
      </c>
      <c r="F564" s="12">
        <f>IF(B564="","",IFERROR(IF(INDEX(Kunden!$J$7:$J$506,MATCH(B564,Kunden!$T$7:$T$506,0))="","",INDEX(Kunden!$J$7:$J$506,MATCH(B564,Kunden!$T$7:$T$506,0))),""))</f>
        <v/>
      </c>
      <c r="G564" s="12">
        <f>IF(B564="","",IFERROR(IF(INDEX(Kunden!$N$7:$N$506,MATCH(B564,Kunden!$T$7:$T$506,0))="","",INDEX(Kunden!$N$7:$N$506,MATCH(B564,Kunden!$T$7:$T$506,0))),""))</f>
        <v/>
      </c>
      <c r="H564" s="12">
        <f>IF(B564="","",IF(ISNA(MATCH(B564,Kunden!$T$7:$T$506,0)),"nicht in der Kundenliste",IF(A564="","Datum fehlt","")))</f>
        <v/>
      </c>
    </row>
    <row r="565">
      <c r="A565" s="11" t="n"/>
      <c r="B565" s="9" t="n"/>
      <c r="C565" s="9" t="n"/>
      <c r="D565" s="9" t="n"/>
      <c r="E565" s="13">
        <f>IF(B565="","",IFERROR(IF(INDEX(Kunden!$A$7:$A$506,MATCH(B565,Kunden!$T$7:$T$506,0))="","",INDEX(Kunden!$A$7:$A$506,MATCH(B565,Kunden!$T$7:$T$506,0))),""))</f>
        <v/>
      </c>
      <c r="F565" s="12">
        <f>IF(B565="","",IFERROR(IF(INDEX(Kunden!$J$7:$J$506,MATCH(B565,Kunden!$T$7:$T$506,0))="","",INDEX(Kunden!$J$7:$J$506,MATCH(B565,Kunden!$T$7:$T$506,0))),""))</f>
        <v/>
      </c>
      <c r="G565" s="12">
        <f>IF(B565="","",IFERROR(IF(INDEX(Kunden!$N$7:$N$506,MATCH(B565,Kunden!$T$7:$T$506,0))="","",INDEX(Kunden!$N$7:$N$506,MATCH(B565,Kunden!$T$7:$T$506,0))),""))</f>
        <v/>
      </c>
      <c r="H565" s="12">
        <f>IF(B565="","",IF(ISNA(MATCH(B565,Kunden!$T$7:$T$506,0)),"nicht in der Kundenliste",IF(A565="","Datum fehlt","")))</f>
        <v/>
      </c>
    </row>
    <row r="566">
      <c r="A566" s="11" t="n"/>
      <c r="B566" s="9" t="n"/>
      <c r="C566" s="9" t="n"/>
      <c r="D566" s="9" t="n"/>
      <c r="E566" s="13">
        <f>IF(B566="","",IFERROR(IF(INDEX(Kunden!$A$7:$A$506,MATCH(B566,Kunden!$T$7:$T$506,0))="","",INDEX(Kunden!$A$7:$A$506,MATCH(B566,Kunden!$T$7:$T$506,0))),""))</f>
        <v/>
      </c>
      <c r="F566" s="12">
        <f>IF(B566="","",IFERROR(IF(INDEX(Kunden!$J$7:$J$506,MATCH(B566,Kunden!$T$7:$T$506,0))="","",INDEX(Kunden!$J$7:$J$506,MATCH(B566,Kunden!$T$7:$T$506,0))),""))</f>
        <v/>
      </c>
      <c r="G566" s="12">
        <f>IF(B566="","",IFERROR(IF(INDEX(Kunden!$N$7:$N$506,MATCH(B566,Kunden!$T$7:$T$506,0))="","",INDEX(Kunden!$N$7:$N$506,MATCH(B566,Kunden!$T$7:$T$506,0))),""))</f>
        <v/>
      </c>
      <c r="H566" s="12">
        <f>IF(B566="","",IF(ISNA(MATCH(B566,Kunden!$T$7:$T$506,0)),"nicht in der Kundenliste",IF(A566="","Datum fehlt","")))</f>
        <v/>
      </c>
    </row>
    <row r="567">
      <c r="A567" s="11" t="n"/>
      <c r="B567" s="9" t="n"/>
      <c r="C567" s="9" t="n"/>
      <c r="D567" s="9" t="n"/>
      <c r="E567" s="13">
        <f>IF(B567="","",IFERROR(IF(INDEX(Kunden!$A$7:$A$506,MATCH(B567,Kunden!$T$7:$T$506,0))="","",INDEX(Kunden!$A$7:$A$506,MATCH(B567,Kunden!$T$7:$T$506,0))),""))</f>
        <v/>
      </c>
      <c r="F567" s="12">
        <f>IF(B567="","",IFERROR(IF(INDEX(Kunden!$J$7:$J$506,MATCH(B567,Kunden!$T$7:$T$506,0))="","",INDEX(Kunden!$J$7:$J$506,MATCH(B567,Kunden!$T$7:$T$506,0))),""))</f>
        <v/>
      </c>
      <c r="G567" s="12">
        <f>IF(B567="","",IFERROR(IF(INDEX(Kunden!$N$7:$N$506,MATCH(B567,Kunden!$T$7:$T$506,0))="","",INDEX(Kunden!$N$7:$N$506,MATCH(B567,Kunden!$T$7:$T$506,0))),""))</f>
        <v/>
      </c>
      <c r="H567" s="12">
        <f>IF(B567="","",IF(ISNA(MATCH(B567,Kunden!$T$7:$T$506,0)),"nicht in der Kundenliste",IF(A567="","Datum fehlt","")))</f>
        <v/>
      </c>
    </row>
    <row r="568">
      <c r="A568" s="11" t="n"/>
      <c r="B568" s="9" t="n"/>
      <c r="C568" s="9" t="n"/>
      <c r="D568" s="9" t="n"/>
      <c r="E568" s="13">
        <f>IF(B568="","",IFERROR(IF(INDEX(Kunden!$A$7:$A$506,MATCH(B568,Kunden!$T$7:$T$506,0))="","",INDEX(Kunden!$A$7:$A$506,MATCH(B568,Kunden!$T$7:$T$506,0))),""))</f>
        <v/>
      </c>
      <c r="F568" s="12">
        <f>IF(B568="","",IFERROR(IF(INDEX(Kunden!$J$7:$J$506,MATCH(B568,Kunden!$T$7:$T$506,0))="","",INDEX(Kunden!$J$7:$J$506,MATCH(B568,Kunden!$T$7:$T$506,0))),""))</f>
        <v/>
      </c>
      <c r="G568" s="12">
        <f>IF(B568="","",IFERROR(IF(INDEX(Kunden!$N$7:$N$506,MATCH(B568,Kunden!$T$7:$T$506,0))="","",INDEX(Kunden!$N$7:$N$506,MATCH(B568,Kunden!$T$7:$T$506,0))),""))</f>
        <v/>
      </c>
      <c r="H568" s="12">
        <f>IF(B568="","",IF(ISNA(MATCH(B568,Kunden!$T$7:$T$506,0)),"nicht in der Kundenliste",IF(A568="","Datum fehlt","")))</f>
        <v/>
      </c>
    </row>
    <row r="569">
      <c r="A569" s="11" t="n"/>
      <c r="B569" s="9" t="n"/>
      <c r="C569" s="9" t="n"/>
      <c r="D569" s="9" t="n"/>
      <c r="E569" s="13">
        <f>IF(B569="","",IFERROR(IF(INDEX(Kunden!$A$7:$A$506,MATCH(B569,Kunden!$T$7:$T$506,0))="","",INDEX(Kunden!$A$7:$A$506,MATCH(B569,Kunden!$T$7:$T$506,0))),""))</f>
        <v/>
      </c>
      <c r="F569" s="12">
        <f>IF(B569="","",IFERROR(IF(INDEX(Kunden!$J$7:$J$506,MATCH(B569,Kunden!$T$7:$T$506,0))="","",INDEX(Kunden!$J$7:$J$506,MATCH(B569,Kunden!$T$7:$T$506,0))),""))</f>
        <v/>
      </c>
      <c r="G569" s="12">
        <f>IF(B569="","",IFERROR(IF(INDEX(Kunden!$N$7:$N$506,MATCH(B569,Kunden!$T$7:$T$506,0))="","",INDEX(Kunden!$N$7:$N$506,MATCH(B569,Kunden!$T$7:$T$506,0))),""))</f>
        <v/>
      </c>
      <c r="H569" s="12">
        <f>IF(B569="","",IF(ISNA(MATCH(B569,Kunden!$T$7:$T$506,0)),"nicht in der Kundenliste",IF(A569="","Datum fehlt","")))</f>
        <v/>
      </c>
    </row>
    <row r="570">
      <c r="A570" s="11" t="n"/>
      <c r="B570" s="9" t="n"/>
      <c r="C570" s="9" t="n"/>
      <c r="D570" s="9" t="n"/>
      <c r="E570" s="13">
        <f>IF(B570="","",IFERROR(IF(INDEX(Kunden!$A$7:$A$506,MATCH(B570,Kunden!$T$7:$T$506,0))="","",INDEX(Kunden!$A$7:$A$506,MATCH(B570,Kunden!$T$7:$T$506,0))),""))</f>
        <v/>
      </c>
      <c r="F570" s="12">
        <f>IF(B570="","",IFERROR(IF(INDEX(Kunden!$J$7:$J$506,MATCH(B570,Kunden!$T$7:$T$506,0))="","",INDEX(Kunden!$J$7:$J$506,MATCH(B570,Kunden!$T$7:$T$506,0))),""))</f>
        <v/>
      </c>
      <c r="G570" s="12">
        <f>IF(B570="","",IFERROR(IF(INDEX(Kunden!$N$7:$N$506,MATCH(B570,Kunden!$T$7:$T$506,0))="","",INDEX(Kunden!$N$7:$N$506,MATCH(B570,Kunden!$T$7:$T$506,0))),""))</f>
        <v/>
      </c>
      <c r="H570" s="12">
        <f>IF(B570="","",IF(ISNA(MATCH(B570,Kunden!$T$7:$T$506,0)),"nicht in der Kundenliste",IF(A570="","Datum fehlt","")))</f>
        <v/>
      </c>
    </row>
    <row r="571">
      <c r="A571" s="11" t="n"/>
      <c r="B571" s="9" t="n"/>
      <c r="C571" s="9" t="n"/>
      <c r="D571" s="9" t="n"/>
      <c r="E571" s="13">
        <f>IF(B571="","",IFERROR(IF(INDEX(Kunden!$A$7:$A$506,MATCH(B571,Kunden!$T$7:$T$506,0))="","",INDEX(Kunden!$A$7:$A$506,MATCH(B571,Kunden!$T$7:$T$506,0))),""))</f>
        <v/>
      </c>
      <c r="F571" s="12">
        <f>IF(B571="","",IFERROR(IF(INDEX(Kunden!$J$7:$J$506,MATCH(B571,Kunden!$T$7:$T$506,0))="","",INDEX(Kunden!$J$7:$J$506,MATCH(B571,Kunden!$T$7:$T$506,0))),""))</f>
        <v/>
      </c>
      <c r="G571" s="12">
        <f>IF(B571="","",IFERROR(IF(INDEX(Kunden!$N$7:$N$506,MATCH(B571,Kunden!$T$7:$T$506,0))="","",INDEX(Kunden!$N$7:$N$506,MATCH(B571,Kunden!$T$7:$T$506,0))),""))</f>
        <v/>
      </c>
      <c r="H571" s="12">
        <f>IF(B571="","",IF(ISNA(MATCH(B571,Kunden!$T$7:$T$506,0)),"nicht in der Kundenliste",IF(A571="","Datum fehlt","")))</f>
        <v/>
      </c>
    </row>
    <row r="572">
      <c r="A572" s="11" t="n"/>
      <c r="B572" s="9" t="n"/>
      <c r="C572" s="9" t="n"/>
      <c r="D572" s="9" t="n"/>
      <c r="E572" s="13">
        <f>IF(B572="","",IFERROR(IF(INDEX(Kunden!$A$7:$A$506,MATCH(B572,Kunden!$T$7:$T$506,0))="","",INDEX(Kunden!$A$7:$A$506,MATCH(B572,Kunden!$T$7:$T$506,0))),""))</f>
        <v/>
      </c>
      <c r="F572" s="12">
        <f>IF(B572="","",IFERROR(IF(INDEX(Kunden!$J$7:$J$506,MATCH(B572,Kunden!$T$7:$T$506,0))="","",INDEX(Kunden!$J$7:$J$506,MATCH(B572,Kunden!$T$7:$T$506,0))),""))</f>
        <v/>
      </c>
      <c r="G572" s="12">
        <f>IF(B572="","",IFERROR(IF(INDEX(Kunden!$N$7:$N$506,MATCH(B572,Kunden!$T$7:$T$506,0))="","",INDEX(Kunden!$N$7:$N$506,MATCH(B572,Kunden!$T$7:$T$506,0))),""))</f>
        <v/>
      </c>
      <c r="H572" s="12">
        <f>IF(B572="","",IF(ISNA(MATCH(B572,Kunden!$T$7:$T$506,0)),"nicht in der Kundenliste",IF(A572="","Datum fehlt","")))</f>
        <v/>
      </c>
    </row>
    <row r="573">
      <c r="A573" s="11" t="n"/>
      <c r="B573" s="9" t="n"/>
      <c r="C573" s="9" t="n"/>
      <c r="D573" s="9" t="n"/>
      <c r="E573" s="13">
        <f>IF(B573="","",IFERROR(IF(INDEX(Kunden!$A$7:$A$506,MATCH(B573,Kunden!$T$7:$T$506,0))="","",INDEX(Kunden!$A$7:$A$506,MATCH(B573,Kunden!$T$7:$T$506,0))),""))</f>
        <v/>
      </c>
      <c r="F573" s="12">
        <f>IF(B573="","",IFERROR(IF(INDEX(Kunden!$J$7:$J$506,MATCH(B573,Kunden!$T$7:$T$506,0))="","",INDEX(Kunden!$J$7:$J$506,MATCH(B573,Kunden!$T$7:$T$506,0))),""))</f>
        <v/>
      </c>
      <c r="G573" s="12">
        <f>IF(B573="","",IFERROR(IF(INDEX(Kunden!$N$7:$N$506,MATCH(B573,Kunden!$T$7:$T$506,0))="","",INDEX(Kunden!$N$7:$N$506,MATCH(B573,Kunden!$T$7:$T$506,0))),""))</f>
        <v/>
      </c>
      <c r="H573" s="12">
        <f>IF(B573="","",IF(ISNA(MATCH(B573,Kunden!$T$7:$T$506,0)),"nicht in der Kundenliste",IF(A573="","Datum fehlt","")))</f>
        <v/>
      </c>
    </row>
    <row r="574">
      <c r="A574" s="11" t="n"/>
      <c r="B574" s="9" t="n"/>
      <c r="C574" s="9" t="n"/>
      <c r="D574" s="9" t="n"/>
      <c r="E574" s="13">
        <f>IF(B574="","",IFERROR(IF(INDEX(Kunden!$A$7:$A$506,MATCH(B574,Kunden!$T$7:$T$506,0))="","",INDEX(Kunden!$A$7:$A$506,MATCH(B574,Kunden!$T$7:$T$506,0))),""))</f>
        <v/>
      </c>
      <c r="F574" s="12">
        <f>IF(B574="","",IFERROR(IF(INDEX(Kunden!$J$7:$J$506,MATCH(B574,Kunden!$T$7:$T$506,0))="","",INDEX(Kunden!$J$7:$J$506,MATCH(B574,Kunden!$T$7:$T$506,0))),""))</f>
        <v/>
      </c>
      <c r="G574" s="12">
        <f>IF(B574="","",IFERROR(IF(INDEX(Kunden!$N$7:$N$506,MATCH(B574,Kunden!$T$7:$T$506,0))="","",INDEX(Kunden!$N$7:$N$506,MATCH(B574,Kunden!$T$7:$T$506,0))),""))</f>
        <v/>
      </c>
      <c r="H574" s="12">
        <f>IF(B574="","",IF(ISNA(MATCH(B574,Kunden!$T$7:$T$506,0)),"nicht in der Kundenliste",IF(A574="","Datum fehlt","")))</f>
        <v/>
      </c>
    </row>
    <row r="575">
      <c r="A575" s="11" t="n"/>
      <c r="B575" s="9" t="n"/>
      <c r="C575" s="9" t="n"/>
      <c r="D575" s="9" t="n"/>
      <c r="E575" s="13">
        <f>IF(B575="","",IFERROR(IF(INDEX(Kunden!$A$7:$A$506,MATCH(B575,Kunden!$T$7:$T$506,0))="","",INDEX(Kunden!$A$7:$A$506,MATCH(B575,Kunden!$T$7:$T$506,0))),""))</f>
        <v/>
      </c>
      <c r="F575" s="12">
        <f>IF(B575="","",IFERROR(IF(INDEX(Kunden!$J$7:$J$506,MATCH(B575,Kunden!$T$7:$T$506,0))="","",INDEX(Kunden!$J$7:$J$506,MATCH(B575,Kunden!$T$7:$T$506,0))),""))</f>
        <v/>
      </c>
      <c r="G575" s="12">
        <f>IF(B575="","",IFERROR(IF(INDEX(Kunden!$N$7:$N$506,MATCH(B575,Kunden!$T$7:$T$506,0))="","",INDEX(Kunden!$N$7:$N$506,MATCH(B575,Kunden!$T$7:$T$506,0))),""))</f>
        <v/>
      </c>
      <c r="H575" s="12">
        <f>IF(B575="","",IF(ISNA(MATCH(B575,Kunden!$T$7:$T$506,0)),"nicht in der Kundenliste",IF(A575="","Datum fehlt","")))</f>
        <v/>
      </c>
    </row>
    <row r="576">
      <c r="A576" s="11" t="n"/>
      <c r="B576" s="9" t="n"/>
      <c r="C576" s="9" t="n"/>
      <c r="D576" s="9" t="n"/>
      <c r="E576" s="13">
        <f>IF(B576="","",IFERROR(IF(INDEX(Kunden!$A$7:$A$506,MATCH(B576,Kunden!$T$7:$T$506,0))="","",INDEX(Kunden!$A$7:$A$506,MATCH(B576,Kunden!$T$7:$T$506,0))),""))</f>
        <v/>
      </c>
      <c r="F576" s="12">
        <f>IF(B576="","",IFERROR(IF(INDEX(Kunden!$J$7:$J$506,MATCH(B576,Kunden!$T$7:$T$506,0))="","",INDEX(Kunden!$J$7:$J$506,MATCH(B576,Kunden!$T$7:$T$506,0))),""))</f>
        <v/>
      </c>
      <c r="G576" s="12">
        <f>IF(B576="","",IFERROR(IF(INDEX(Kunden!$N$7:$N$506,MATCH(B576,Kunden!$T$7:$T$506,0))="","",INDEX(Kunden!$N$7:$N$506,MATCH(B576,Kunden!$T$7:$T$506,0))),""))</f>
        <v/>
      </c>
      <c r="H576" s="12">
        <f>IF(B576="","",IF(ISNA(MATCH(B576,Kunden!$T$7:$T$506,0)),"nicht in der Kundenliste",IF(A576="","Datum fehlt","")))</f>
        <v/>
      </c>
    </row>
    <row r="577">
      <c r="A577" s="11" t="n"/>
      <c r="B577" s="9" t="n"/>
      <c r="C577" s="9" t="n"/>
      <c r="D577" s="9" t="n"/>
      <c r="E577" s="13">
        <f>IF(B577="","",IFERROR(IF(INDEX(Kunden!$A$7:$A$506,MATCH(B577,Kunden!$T$7:$T$506,0))="","",INDEX(Kunden!$A$7:$A$506,MATCH(B577,Kunden!$T$7:$T$506,0))),""))</f>
        <v/>
      </c>
      <c r="F577" s="12">
        <f>IF(B577="","",IFERROR(IF(INDEX(Kunden!$J$7:$J$506,MATCH(B577,Kunden!$T$7:$T$506,0))="","",INDEX(Kunden!$J$7:$J$506,MATCH(B577,Kunden!$T$7:$T$506,0))),""))</f>
        <v/>
      </c>
      <c r="G577" s="12">
        <f>IF(B577="","",IFERROR(IF(INDEX(Kunden!$N$7:$N$506,MATCH(B577,Kunden!$T$7:$T$506,0))="","",INDEX(Kunden!$N$7:$N$506,MATCH(B577,Kunden!$T$7:$T$506,0))),""))</f>
        <v/>
      </c>
      <c r="H577" s="12">
        <f>IF(B577="","",IF(ISNA(MATCH(B577,Kunden!$T$7:$T$506,0)),"nicht in der Kundenliste",IF(A577="","Datum fehlt","")))</f>
        <v/>
      </c>
    </row>
    <row r="578">
      <c r="A578" s="11" t="n"/>
      <c r="B578" s="9" t="n"/>
      <c r="C578" s="9" t="n"/>
      <c r="D578" s="9" t="n"/>
      <c r="E578" s="13">
        <f>IF(B578="","",IFERROR(IF(INDEX(Kunden!$A$7:$A$506,MATCH(B578,Kunden!$T$7:$T$506,0))="","",INDEX(Kunden!$A$7:$A$506,MATCH(B578,Kunden!$T$7:$T$506,0))),""))</f>
        <v/>
      </c>
      <c r="F578" s="12">
        <f>IF(B578="","",IFERROR(IF(INDEX(Kunden!$J$7:$J$506,MATCH(B578,Kunden!$T$7:$T$506,0))="","",INDEX(Kunden!$J$7:$J$506,MATCH(B578,Kunden!$T$7:$T$506,0))),""))</f>
        <v/>
      </c>
      <c r="G578" s="12">
        <f>IF(B578="","",IFERROR(IF(INDEX(Kunden!$N$7:$N$506,MATCH(B578,Kunden!$T$7:$T$506,0))="","",INDEX(Kunden!$N$7:$N$506,MATCH(B578,Kunden!$T$7:$T$506,0))),""))</f>
        <v/>
      </c>
      <c r="H578" s="12">
        <f>IF(B578="","",IF(ISNA(MATCH(B578,Kunden!$T$7:$T$506,0)),"nicht in der Kundenliste",IF(A578="","Datum fehlt","")))</f>
        <v/>
      </c>
    </row>
    <row r="579">
      <c r="A579" s="11" t="n"/>
      <c r="B579" s="9" t="n"/>
      <c r="C579" s="9" t="n"/>
      <c r="D579" s="9" t="n"/>
      <c r="E579" s="13">
        <f>IF(B579="","",IFERROR(IF(INDEX(Kunden!$A$7:$A$506,MATCH(B579,Kunden!$T$7:$T$506,0))="","",INDEX(Kunden!$A$7:$A$506,MATCH(B579,Kunden!$T$7:$T$506,0))),""))</f>
        <v/>
      </c>
      <c r="F579" s="12">
        <f>IF(B579="","",IFERROR(IF(INDEX(Kunden!$J$7:$J$506,MATCH(B579,Kunden!$T$7:$T$506,0))="","",INDEX(Kunden!$J$7:$J$506,MATCH(B579,Kunden!$T$7:$T$506,0))),""))</f>
        <v/>
      </c>
      <c r="G579" s="12">
        <f>IF(B579="","",IFERROR(IF(INDEX(Kunden!$N$7:$N$506,MATCH(B579,Kunden!$T$7:$T$506,0))="","",INDEX(Kunden!$N$7:$N$506,MATCH(B579,Kunden!$T$7:$T$506,0))),""))</f>
        <v/>
      </c>
      <c r="H579" s="12">
        <f>IF(B579="","",IF(ISNA(MATCH(B579,Kunden!$T$7:$T$506,0)),"nicht in der Kundenliste",IF(A579="","Datum fehlt","")))</f>
        <v/>
      </c>
    </row>
    <row r="580">
      <c r="A580" s="11" t="n"/>
      <c r="B580" s="9" t="n"/>
      <c r="C580" s="9" t="n"/>
      <c r="D580" s="9" t="n"/>
      <c r="E580" s="13">
        <f>IF(B580="","",IFERROR(IF(INDEX(Kunden!$A$7:$A$506,MATCH(B580,Kunden!$T$7:$T$506,0))="","",INDEX(Kunden!$A$7:$A$506,MATCH(B580,Kunden!$T$7:$T$506,0))),""))</f>
        <v/>
      </c>
      <c r="F580" s="12">
        <f>IF(B580="","",IFERROR(IF(INDEX(Kunden!$J$7:$J$506,MATCH(B580,Kunden!$T$7:$T$506,0))="","",INDEX(Kunden!$J$7:$J$506,MATCH(B580,Kunden!$T$7:$T$506,0))),""))</f>
        <v/>
      </c>
      <c r="G580" s="12">
        <f>IF(B580="","",IFERROR(IF(INDEX(Kunden!$N$7:$N$506,MATCH(B580,Kunden!$T$7:$T$506,0))="","",INDEX(Kunden!$N$7:$N$506,MATCH(B580,Kunden!$T$7:$T$506,0))),""))</f>
        <v/>
      </c>
      <c r="H580" s="12">
        <f>IF(B580="","",IF(ISNA(MATCH(B580,Kunden!$T$7:$T$506,0)),"nicht in der Kundenliste",IF(A580="","Datum fehlt","")))</f>
        <v/>
      </c>
    </row>
    <row r="581">
      <c r="A581" s="11" t="n"/>
      <c r="B581" s="9" t="n"/>
      <c r="C581" s="9" t="n"/>
      <c r="D581" s="9" t="n"/>
      <c r="E581" s="13">
        <f>IF(B581="","",IFERROR(IF(INDEX(Kunden!$A$7:$A$506,MATCH(B581,Kunden!$T$7:$T$506,0))="","",INDEX(Kunden!$A$7:$A$506,MATCH(B581,Kunden!$T$7:$T$506,0))),""))</f>
        <v/>
      </c>
      <c r="F581" s="12">
        <f>IF(B581="","",IFERROR(IF(INDEX(Kunden!$J$7:$J$506,MATCH(B581,Kunden!$T$7:$T$506,0))="","",INDEX(Kunden!$J$7:$J$506,MATCH(B581,Kunden!$T$7:$T$506,0))),""))</f>
        <v/>
      </c>
      <c r="G581" s="12">
        <f>IF(B581="","",IFERROR(IF(INDEX(Kunden!$N$7:$N$506,MATCH(B581,Kunden!$T$7:$T$506,0))="","",INDEX(Kunden!$N$7:$N$506,MATCH(B581,Kunden!$T$7:$T$506,0))),""))</f>
        <v/>
      </c>
      <c r="H581" s="12">
        <f>IF(B581="","",IF(ISNA(MATCH(B581,Kunden!$T$7:$T$506,0)),"nicht in der Kundenliste",IF(A581="","Datum fehlt","")))</f>
        <v/>
      </c>
    </row>
    <row r="582">
      <c r="A582" s="11" t="n"/>
      <c r="B582" s="9" t="n"/>
      <c r="C582" s="9" t="n"/>
      <c r="D582" s="9" t="n"/>
      <c r="E582" s="13">
        <f>IF(B582="","",IFERROR(IF(INDEX(Kunden!$A$7:$A$506,MATCH(B582,Kunden!$T$7:$T$506,0))="","",INDEX(Kunden!$A$7:$A$506,MATCH(B582,Kunden!$T$7:$T$506,0))),""))</f>
        <v/>
      </c>
      <c r="F582" s="12">
        <f>IF(B582="","",IFERROR(IF(INDEX(Kunden!$J$7:$J$506,MATCH(B582,Kunden!$T$7:$T$506,0))="","",INDEX(Kunden!$J$7:$J$506,MATCH(B582,Kunden!$T$7:$T$506,0))),""))</f>
        <v/>
      </c>
      <c r="G582" s="12">
        <f>IF(B582="","",IFERROR(IF(INDEX(Kunden!$N$7:$N$506,MATCH(B582,Kunden!$T$7:$T$506,0))="","",INDEX(Kunden!$N$7:$N$506,MATCH(B582,Kunden!$T$7:$T$506,0))),""))</f>
        <v/>
      </c>
      <c r="H582" s="12">
        <f>IF(B582="","",IF(ISNA(MATCH(B582,Kunden!$T$7:$T$506,0)),"nicht in der Kundenliste",IF(A582="","Datum fehlt","")))</f>
        <v/>
      </c>
    </row>
    <row r="583">
      <c r="A583" s="11" t="n"/>
      <c r="B583" s="9" t="n"/>
      <c r="C583" s="9" t="n"/>
      <c r="D583" s="9" t="n"/>
      <c r="E583" s="13">
        <f>IF(B583="","",IFERROR(IF(INDEX(Kunden!$A$7:$A$506,MATCH(B583,Kunden!$T$7:$T$506,0))="","",INDEX(Kunden!$A$7:$A$506,MATCH(B583,Kunden!$T$7:$T$506,0))),""))</f>
        <v/>
      </c>
      <c r="F583" s="12">
        <f>IF(B583="","",IFERROR(IF(INDEX(Kunden!$J$7:$J$506,MATCH(B583,Kunden!$T$7:$T$506,0))="","",INDEX(Kunden!$J$7:$J$506,MATCH(B583,Kunden!$T$7:$T$506,0))),""))</f>
        <v/>
      </c>
      <c r="G583" s="12">
        <f>IF(B583="","",IFERROR(IF(INDEX(Kunden!$N$7:$N$506,MATCH(B583,Kunden!$T$7:$T$506,0))="","",INDEX(Kunden!$N$7:$N$506,MATCH(B583,Kunden!$T$7:$T$506,0))),""))</f>
        <v/>
      </c>
      <c r="H583" s="12">
        <f>IF(B583="","",IF(ISNA(MATCH(B583,Kunden!$T$7:$T$506,0)),"nicht in der Kundenliste",IF(A583="","Datum fehlt","")))</f>
        <v/>
      </c>
    </row>
    <row r="584">
      <c r="A584" s="11" t="n"/>
      <c r="B584" s="9" t="n"/>
      <c r="C584" s="9" t="n"/>
      <c r="D584" s="9" t="n"/>
      <c r="E584" s="13">
        <f>IF(B584="","",IFERROR(IF(INDEX(Kunden!$A$7:$A$506,MATCH(B584,Kunden!$T$7:$T$506,0))="","",INDEX(Kunden!$A$7:$A$506,MATCH(B584,Kunden!$T$7:$T$506,0))),""))</f>
        <v/>
      </c>
      <c r="F584" s="12">
        <f>IF(B584="","",IFERROR(IF(INDEX(Kunden!$J$7:$J$506,MATCH(B584,Kunden!$T$7:$T$506,0))="","",INDEX(Kunden!$J$7:$J$506,MATCH(B584,Kunden!$T$7:$T$506,0))),""))</f>
        <v/>
      </c>
      <c r="G584" s="12">
        <f>IF(B584="","",IFERROR(IF(INDEX(Kunden!$N$7:$N$506,MATCH(B584,Kunden!$T$7:$T$506,0))="","",INDEX(Kunden!$N$7:$N$506,MATCH(B584,Kunden!$T$7:$T$506,0))),""))</f>
        <v/>
      </c>
      <c r="H584" s="12">
        <f>IF(B584="","",IF(ISNA(MATCH(B584,Kunden!$T$7:$T$506,0)),"nicht in der Kundenliste",IF(A584="","Datum fehlt","")))</f>
        <v/>
      </c>
    </row>
    <row r="585">
      <c r="A585" s="11" t="n"/>
      <c r="B585" s="9" t="n"/>
      <c r="C585" s="9" t="n"/>
      <c r="D585" s="9" t="n"/>
      <c r="E585" s="13">
        <f>IF(B585="","",IFERROR(IF(INDEX(Kunden!$A$7:$A$506,MATCH(B585,Kunden!$T$7:$T$506,0))="","",INDEX(Kunden!$A$7:$A$506,MATCH(B585,Kunden!$T$7:$T$506,0))),""))</f>
        <v/>
      </c>
      <c r="F585" s="12">
        <f>IF(B585="","",IFERROR(IF(INDEX(Kunden!$J$7:$J$506,MATCH(B585,Kunden!$T$7:$T$506,0))="","",INDEX(Kunden!$J$7:$J$506,MATCH(B585,Kunden!$T$7:$T$506,0))),""))</f>
        <v/>
      </c>
      <c r="G585" s="12">
        <f>IF(B585="","",IFERROR(IF(INDEX(Kunden!$N$7:$N$506,MATCH(B585,Kunden!$T$7:$T$506,0))="","",INDEX(Kunden!$N$7:$N$506,MATCH(B585,Kunden!$T$7:$T$506,0))),""))</f>
        <v/>
      </c>
      <c r="H585" s="12">
        <f>IF(B585="","",IF(ISNA(MATCH(B585,Kunden!$T$7:$T$506,0)),"nicht in der Kundenliste",IF(A585="","Datum fehlt","")))</f>
        <v/>
      </c>
    </row>
    <row r="586">
      <c r="A586" s="11" t="n"/>
      <c r="B586" s="9" t="n"/>
      <c r="C586" s="9" t="n"/>
      <c r="D586" s="9" t="n"/>
      <c r="E586" s="13">
        <f>IF(B586="","",IFERROR(IF(INDEX(Kunden!$A$7:$A$506,MATCH(B586,Kunden!$T$7:$T$506,0))="","",INDEX(Kunden!$A$7:$A$506,MATCH(B586,Kunden!$T$7:$T$506,0))),""))</f>
        <v/>
      </c>
      <c r="F586" s="12">
        <f>IF(B586="","",IFERROR(IF(INDEX(Kunden!$J$7:$J$506,MATCH(B586,Kunden!$T$7:$T$506,0))="","",INDEX(Kunden!$J$7:$J$506,MATCH(B586,Kunden!$T$7:$T$506,0))),""))</f>
        <v/>
      </c>
      <c r="G586" s="12">
        <f>IF(B586="","",IFERROR(IF(INDEX(Kunden!$N$7:$N$506,MATCH(B586,Kunden!$T$7:$T$506,0))="","",INDEX(Kunden!$N$7:$N$506,MATCH(B586,Kunden!$T$7:$T$506,0))),""))</f>
        <v/>
      </c>
      <c r="H586" s="12">
        <f>IF(B586="","",IF(ISNA(MATCH(B586,Kunden!$T$7:$T$506,0)),"nicht in der Kundenliste",IF(A586="","Datum fehlt","")))</f>
        <v/>
      </c>
    </row>
    <row r="587">
      <c r="A587" s="11" t="n"/>
      <c r="B587" s="9" t="n"/>
      <c r="C587" s="9" t="n"/>
      <c r="D587" s="9" t="n"/>
      <c r="E587" s="13">
        <f>IF(B587="","",IFERROR(IF(INDEX(Kunden!$A$7:$A$506,MATCH(B587,Kunden!$T$7:$T$506,0))="","",INDEX(Kunden!$A$7:$A$506,MATCH(B587,Kunden!$T$7:$T$506,0))),""))</f>
        <v/>
      </c>
      <c r="F587" s="12">
        <f>IF(B587="","",IFERROR(IF(INDEX(Kunden!$J$7:$J$506,MATCH(B587,Kunden!$T$7:$T$506,0))="","",INDEX(Kunden!$J$7:$J$506,MATCH(B587,Kunden!$T$7:$T$506,0))),""))</f>
        <v/>
      </c>
      <c r="G587" s="12">
        <f>IF(B587="","",IFERROR(IF(INDEX(Kunden!$N$7:$N$506,MATCH(B587,Kunden!$T$7:$T$506,0))="","",INDEX(Kunden!$N$7:$N$506,MATCH(B587,Kunden!$T$7:$T$506,0))),""))</f>
        <v/>
      </c>
      <c r="H587" s="12">
        <f>IF(B587="","",IF(ISNA(MATCH(B587,Kunden!$T$7:$T$506,0)),"nicht in der Kundenliste",IF(A587="","Datum fehlt","")))</f>
        <v/>
      </c>
    </row>
    <row r="588">
      <c r="A588" s="11" t="n"/>
      <c r="B588" s="9" t="n"/>
      <c r="C588" s="9" t="n"/>
      <c r="D588" s="9" t="n"/>
      <c r="E588" s="13">
        <f>IF(B588="","",IFERROR(IF(INDEX(Kunden!$A$7:$A$506,MATCH(B588,Kunden!$T$7:$T$506,0))="","",INDEX(Kunden!$A$7:$A$506,MATCH(B588,Kunden!$T$7:$T$506,0))),""))</f>
        <v/>
      </c>
      <c r="F588" s="12">
        <f>IF(B588="","",IFERROR(IF(INDEX(Kunden!$J$7:$J$506,MATCH(B588,Kunden!$T$7:$T$506,0))="","",INDEX(Kunden!$J$7:$J$506,MATCH(B588,Kunden!$T$7:$T$506,0))),""))</f>
        <v/>
      </c>
      <c r="G588" s="12">
        <f>IF(B588="","",IFERROR(IF(INDEX(Kunden!$N$7:$N$506,MATCH(B588,Kunden!$T$7:$T$506,0))="","",INDEX(Kunden!$N$7:$N$506,MATCH(B588,Kunden!$T$7:$T$506,0))),""))</f>
        <v/>
      </c>
      <c r="H588" s="12">
        <f>IF(B588="","",IF(ISNA(MATCH(B588,Kunden!$T$7:$T$506,0)),"nicht in der Kundenliste",IF(A588="","Datum fehlt","")))</f>
        <v/>
      </c>
    </row>
    <row r="589">
      <c r="A589" s="11" t="n"/>
      <c r="B589" s="9" t="n"/>
      <c r="C589" s="9" t="n"/>
      <c r="D589" s="9" t="n"/>
      <c r="E589" s="13">
        <f>IF(B589="","",IFERROR(IF(INDEX(Kunden!$A$7:$A$506,MATCH(B589,Kunden!$T$7:$T$506,0))="","",INDEX(Kunden!$A$7:$A$506,MATCH(B589,Kunden!$T$7:$T$506,0))),""))</f>
        <v/>
      </c>
      <c r="F589" s="12">
        <f>IF(B589="","",IFERROR(IF(INDEX(Kunden!$J$7:$J$506,MATCH(B589,Kunden!$T$7:$T$506,0))="","",INDEX(Kunden!$J$7:$J$506,MATCH(B589,Kunden!$T$7:$T$506,0))),""))</f>
        <v/>
      </c>
      <c r="G589" s="12">
        <f>IF(B589="","",IFERROR(IF(INDEX(Kunden!$N$7:$N$506,MATCH(B589,Kunden!$T$7:$T$506,0))="","",INDEX(Kunden!$N$7:$N$506,MATCH(B589,Kunden!$T$7:$T$506,0))),""))</f>
        <v/>
      </c>
      <c r="H589" s="12">
        <f>IF(B589="","",IF(ISNA(MATCH(B589,Kunden!$T$7:$T$506,0)),"nicht in der Kundenliste",IF(A589="","Datum fehlt","")))</f>
        <v/>
      </c>
    </row>
    <row r="590">
      <c r="A590" s="11" t="n"/>
      <c r="B590" s="9" t="n"/>
      <c r="C590" s="9" t="n"/>
      <c r="D590" s="9" t="n"/>
      <c r="E590" s="13">
        <f>IF(B590="","",IFERROR(IF(INDEX(Kunden!$A$7:$A$506,MATCH(B590,Kunden!$T$7:$T$506,0))="","",INDEX(Kunden!$A$7:$A$506,MATCH(B590,Kunden!$T$7:$T$506,0))),""))</f>
        <v/>
      </c>
      <c r="F590" s="12">
        <f>IF(B590="","",IFERROR(IF(INDEX(Kunden!$J$7:$J$506,MATCH(B590,Kunden!$T$7:$T$506,0))="","",INDEX(Kunden!$J$7:$J$506,MATCH(B590,Kunden!$T$7:$T$506,0))),""))</f>
        <v/>
      </c>
      <c r="G590" s="12">
        <f>IF(B590="","",IFERROR(IF(INDEX(Kunden!$N$7:$N$506,MATCH(B590,Kunden!$T$7:$T$506,0))="","",INDEX(Kunden!$N$7:$N$506,MATCH(B590,Kunden!$T$7:$T$506,0))),""))</f>
        <v/>
      </c>
      <c r="H590" s="12">
        <f>IF(B590="","",IF(ISNA(MATCH(B590,Kunden!$T$7:$T$506,0)),"nicht in der Kundenliste",IF(A590="","Datum fehlt","")))</f>
        <v/>
      </c>
    </row>
    <row r="591">
      <c r="A591" s="11" t="n"/>
      <c r="B591" s="9" t="n"/>
      <c r="C591" s="9" t="n"/>
      <c r="D591" s="9" t="n"/>
      <c r="E591" s="13">
        <f>IF(B591="","",IFERROR(IF(INDEX(Kunden!$A$7:$A$506,MATCH(B591,Kunden!$T$7:$T$506,0))="","",INDEX(Kunden!$A$7:$A$506,MATCH(B591,Kunden!$T$7:$T$506,0))),""))</f>
        <v/>
      </c>
      <c r="F591" s="12">
        <f>IF(B591="","",IFERROR(IF(INDEX(Kunden!$J$7:$J$506,MATCH(B591,Kunden!$T$7:$T$506,0))="","",INDEX(Kunden!$J$7:$J$506,MATCH(B591,Kunden!$T$7:$T$506,0))),""))</f>
        <v/>
      </c>
      <c r="G591" s="12">
        <f>IF(B591="","",IFERROR(IF(INDEX(Kunden!$N$7:$N$506,MATCH(B591,Kunden!$T$7:$T$506,0))="","",INDEX(Kunden!$N$7:$N$506,MATCH(B591,Kunden!$T$7:$T$506,0))),""))</f>
        <v/>
      </c>
      <c r="H591" s="12">
        <f>IF(B591="","",IF(ISNA(MATCH(B591,Kunden!$T$7:$T$506,0)),"nicht in der Kundenliste",IF(A591="","Datum fehlt","")))</f>
        <v/>
      </c>
    </row>
    <row r="592">
      <c r="A592" s="11" t="n"/>
      <c r="B592" s="9" t="n"/>
      <c r="C592" s="9" t="n"/>
      <c r="D592" s="9" t="n"/>
      <c r="E592" s="13">
        <f>IF(B592="","",IFERROR(IF(INDEX(Kunden!$A$7:$A$506,MATCH(B592,Kunden!$T$7:$T$506,0))="","",INDEX(Kunden!$A$7:$A$506,MATCH(B592,Kunden!$T$7:$T$506,0))),""))</f>
        <v/>
      </c>
      <c r="F592" s="12">
        <f>IF(B592="","",IFERROR(IF(INDEX(Kunden!$J$7:$J$506,MATCH(B592,Kunden!$T$7:$T$506,0))="","",INDEX(Kunden!$J$7:$J$506,MATCH(B592,Kunden!$T$7:$T$506,0))),""))</f>
        <v/>
      </c>
      <c r="G592" s="12">
        <f>IF(B592="","",IFERROR(IF(INDEX(Kunden!$N$7:$N$506,MATCH(B592,Kunden!$T$7:$T$506,0))="","",INDEX(Kunden!$N$7:$N$506,MATCH(B592,Kunden!$T$7:$T$506,0))),""))</f>
        <v/>
      </c>
      <c r="H592" s="12">
        <f>IF(B592="","",IF(ISNA(MATCH(B592,Kunden!$T$7:$T$506,0)),"nicht in der Kundenliste",IF(A592="","Datum fehlt","")))</f>
        <v/>
      </c>
    </row>
    <row r="593">
      <c r="A593" s="11" t="n"/>
      <c r="B593" s="9" t="n"/>
      <c r="C593" s="9" t="n"/>
      <c r="D593" s="9" t="n"/>
      <c r="E593" s="13">
        <f>IF(B593="","",IFERROR(IF(INDEX(Kunden!$A$7:$A$506,MATCH(B593,Kunden!$T$7:$T$506,0))="","",INDEX(Kunden!$A$7:$A$506,MATCH(B593,Kunden!$T$7:$T$506,0))),""))</f>
        <v/>
      </c>
      <c r="F593" s="12">
        <f>IF(B593="","",IFERROR(IF(INDEX(Kunden!$J$7:$J$506,MATCH(B593,Kunden!$T$7:$T$506,0))="","",INDEX(Kunden!$J$7:$J$506,MATCH(B593,Kunden!$T$7:$T$506,0))),""))</f>
        <v/>
      </c>
      <c r="G593" s="12">
        <f>IF(B593="","",IFERROR(IF(INDEX(Kunden!$N$7:$N$506,MATCH(B593,Kunden!$T$7:$T$506,0))="","",INDEX(Kunden!$N$7:$N$506,MATCH(B593,Kunden!$T$7:$T$506,0))),""))</f>
        <v/>
      </c>
      <c r="H593" s="12">
        <f>IF(B593="","",IF(ISNA(MATCH(B593,Kunden!$T$7:$T$506,0)),"nicht in der Kundenliste",IF(A593="","Datum fehlt","")))</f>
        <v/>
      </c>
    </row>
    <row r="594">
      <c r="A594" s="11" t="n"/>
      <c r="B594" s="9" t="n"/>
      <c r="C594" s="9" t="n"/>
      <c r="D594" s="9" t="n"/>
      <c r="E594" s="13">
        <f>IF(B594="","",IFERROR(IF(INDEX(Kunden!$A$7:$A$506,MATCH(B594,Kunden!$T$7:$T$506,0))="","",INDEX(Kunden!$A$7:$A$506,MATCH(B594,Kunden!$T$7:$T$506,0))),""))</f>
        <v/>
      </c>
      <c r="F594" s="12">
        <f>IF(B594="","",IFERROR(IF(INDEX(Kunden!$J$7:$J$506,MATCH(B594,Kunden!$T$7:$T$506,0))="","",INDEX(Kunden!$J$7:$J$506,MATCH(B594,Kunden!$T$7:$T$506,0))),""))</f>
        <v/>
      </c>
      <c r="G594" s="12">
        <f>IF(B594="","",IFERROR(IF(INDEX(Kunden!$N$7:$N$506,MATCH(B594,Kunden!$T$7:$T$506,0))="","",INDEX(Kunden!$N$7:$N$506,MATCH(B594,Kunden!$T$7:$T$506,0))),""))</f>
        <v/>
      </c>
      <c r="H594" s="12">
        <f>IF(B594="","",IF(ISNA(MATCH(B594,Kunden!$T$7:$T$506,0)),"nicht in der Kundenliste",IF(A594="","Datum fehlt","")))</f>
        <v/>
      </c>
    </row>
    <row r="595">
      <c r="A595" s="11" t="n"/>
      <c r="B595" s="9" t="n"/>
      <c r="C595" s="9" t="n"/>
      <c r="D595" s="9" t="n"/>
      <c r="E595" s="13">
        <f>IF(B595="","",IFERROR(IF(INDEX(Kunden!$A$7:$A$506,MATCH(B595,Kunden!$T$7:$T$506,0))="","",INDEX(Kunden!$A$7:$A$506,MATCH(B595,Kunden!$T$7:$T$506,0))),""))</f>
        <v/>
      </c>
      <c r="F595" s="12">
        <f>IF(B595="","",IFERROR(IF(INDEX(Kunden!$J$7:$J$506,MATCH(B595,Kunden!$T$7:$T$506,0))="","",INDEX(Kunden!$J$7:$J$506,MATCH(B595,Kunden!$T$7:$T$506,0))),""))</f>
        <v/>
      </c>
      <c r="G595" s="12">
        <f>IF(B595="","",IFERROR(IF(INDEX(Kunden!$N$7:$N$506,MATCH(B595,Kunden!$T$7:$T$506,0))="","",INDEX(Kunden!$N$7:$N$506,MATCH(B595,Kunden!$T$7:$T$506,0))),""))</f>
        <v/>
      </c>
      <c r="H595" s="12">
        <f>IF(B595="","",IF(ISNA(MATCH(B595,Kunden!$T$7:$T$506,0)),"nicht in der Kundenliste",IF(A595="","Datum fehlt","")))</f>
        <v/>
      </c>
    </row>
    <row r="596">
      <c r="A596" s="11" t="n"/>
      <c r="B596" s="9" t="n"/>
      <c r="C596" s="9" t="n"/>
      <c r="D596" s="9" t="n"/>
      <c r="E596" s="13">
        <f>IF(B596="","",IFERROR(IF(INDEX(Kunden!$A$7:$A$506,MATCH(B596,Kunden!$T$7:$T$506,0))="","",INDEX(Kunden!$A$7:$A$506,MATCH(B596,Kunden!$T$7:$T$506,0))),""))</f>
        <v/>
      </c>
      <c r="F596" s="12">
        <f>IF(B596="","",IFERROR(IF(INDEX(Kunden!$J$7:$J$506,MATCH(B596,Kunden!$T$7:$T$506,0))="","",INDEX(Kunden!$J$7:$J$506,MATCH(B596,Kunden!$T$7:$T$506,0))),""))</f>
        <v/>
      </c>
      <c r="G596" s="12">
        <f>IF(B596="","",IFERROR(IF(INDEX(Kunden!$N$7:$N$506,MATCH(B596,Kunden!$T$7:$T$506,0))="","",INDEX(Kunden!$N$7:$N$506,MATCH(B596,Kunden!$T$7:$T$506,0))),""))</f>
        <v/>
      </c>
      <c r="H596" s="12">
        <f>IF(B596="","",IF(ISNA(MATCH(B596,Kunden!$T$7:$T$506,0)),"nicht in der Kundenliste",IF(A596="","Datum fehlt","")))</f>
        <v/>
      </c>
    </row>
    <row r="597">
      <c r="A597" s="11" t="n"/>
      <c r="B597" s="9" t="n"/>
      <c r="C597" s="9" t="n"/>
      <c r="D597" s="9" t="n"/>
      <c r="E597" s="13">
        <f>IF(B597="","",IFERROR(IF(INDEX(Kunden!$A$7:$A$506,MATCH(B597,Kunden!$T$7:$T$506,0))="","",INDEX(Kunden!$A$7:$A$506,MATCH(B597,Kunden!$T$7:$T$506,0))),""))</f>
        <v/>
      </c>
      <c r="F597" s="12">
        <f>IF(B597="","",IFERROR(IF(INDEX(Kunden!$J$7:$J$506,MATCH(B597,Kunden!$T$7:$T$506,0))="","",INDEX(Kunden!$J$7:$J$506,MATCH(B597,Kunden!$T$7:$T$506,0))),""))</f>
        <v/>
      </c>
      <c r="G597" s="12">
        <f>IF(B597="","",IFERROR(IF(INDEX(Kunden!$N$7:$N$506,MATCH(B597,Kunden!$T$7:$T$506,0))="","",INDEX(Kunden!$N$7:$N$506,MATCH(B597,Kunden!$T$7:$T$506,0))),""))</f>
        <v/>
      </c>
      <c r="H597" s="12">
        <f>IF(B597="","",IF(ISNA(MATCH(B597,Kunden!$T$7:$T$506,0)),"nicht in der Kundenliste",IF(A597="","Datum fehlt","")))</f>
        <v/>
      </c>
    </row>
    <row r="598">
      <c r="A598" s="11" t="n"/>
      <c r="B598" s="9" t="n"/>
      <c r="C598" s="9" t="n"/>
      <c r="D598" s="9" t="n"/>
      <c r="E598" s="13">
        <f>IF(B598="","",IFERROR(IF(INDEX(Kunden!$A$7:$A$506,MATCH(B598,Kunden!$T$7:$T$506,0))="","",INDEX(Kunden!$A$7:$A$506,MATCH(B598,Kunden!$T$7:$T$506,0))),""))</f>
        <v/>
      </c>
      <c r="F598" s="12">
        <f>IF(B598="","",IFERROR(IF(INDEX(Kunden!$J$7:$J$506,MATCH(B598,Kunden!$T$7:$T$506,0))="","",INDEX(Kunden!$J$7:$J$506,MATCH(B598,Kunden!$T$7:$T$506,0))),""))</f>
        <v/>
      </c>
      <c r="G598" s="12">
        <f>IF(B598="","",IFERROR(IF(INDEX(Kunden!$N$7:$N$506,MATCH(B598,Kunden!$T$7:$T$506,0))="","",INDEX(Kunden!$N$7:$N$506,MATCH(B598,Kunden!$T$7:$T$506,0))),""))</f>
        <v/>
      </c>
      <c r="H598" s="12">
        <f>IF(B598="","",IF(ISNA(MATCH(B598,Kunden!$T$7:$T$506,0)),"nicht in der Kundenliste",IF(A598="","Datum fehlt","")))</f>
        <v/>
      </c>
    </row>
    <row r="599">
      <c r="A599" s="11" t="n"/>
      <c r="B599" s="9" t="n"/>
      <c r="C599" s="9" t="n"/>
      <c r="D599" s="9" t="n"/>
      <c r="E599" s="13">
        <f>IF(B599="","",IFERROR(IF(INDEX(Kunden!$A$7:$A$506,MATCH(B599,Kunden!$T$7:$T$506,0))="","",INDEX(Kunden!$A$7:$A$506,MATCH(B599,Kunden!$T$7:$T$506,0))),""))</f>
        <v/>
      </c>
      <c r="F599" s="12">
        <f>IF(B599="","",IFERROR(IF(INDEX(Kunden!$J$7:$J$506,MATCH(B599,Kunden!$T$7:$T$506,0))="","",INDEX(Kunden!$J$7:$J$506,MATCH(B599,Kunden!$T$7:$T$506,0))),""))</f>
        <v/>
      </c>
      <c r="G599" s="12">
        <f>IF(B599="","",IFERROR(IF(INDEX(Kunden!$N$7:$N$506,MATCH(B599,Kunden!$T$7:$T$506,0))="","",INDEX(Kunden!$N$7:$N$506,MATCH(B599,Kunden!$T$7:$T$506,0))),""))</f>
        <v/>
      </c>
      <c r="H599" s="12">
        <f>IF(B599="","",IF(ISNA(MATCH(B599,Kunden!$T$7:$T$506,0)),"nicht in der Kundenliste",IF(A599="","Datum fehlt","")))</f>
        <v/>
      </c>
    </row>
    <row r="600">
      <c r="A600" s="11" t="n"/>
      <c r="B600" s="9" t="n"/>
      <c r="C600" s="9" t="n"/>
      <c r="D600" s="9" t="n"/>
      <c r="E600" s="13">
        <f>IF(B600="","",IFERROR(IF(INDEX(Kunden!$A$7:$A$506,MATCH(B600,Kunden!$T$7:$T$506,0))="","",INDEX(Kunden!$A$7:$A$506,MATCH(B600,Kunden!$T$7:$T$506,0))),""))</f>
        <v/>
      </c>
      <c r="F600" s="12">
        <f>IF(B600="","",IFERROR(IF(INDEX(Kunden!$J$7:$J$506,MATCH(B600,Kunden!$T$7:$T$506,0))="","",INDEX(Kunden!$J$7:$J$506,MATCH(B600,Kunden!$T$7:$T$506,0))),""))</f>
        <v/>
      </c>
      <c r="G600" s="12">
        <f>IF(B600="","",IFERROR(IF(INDEX(Kunden!$N$7:$N$506,MATCH(B600,Kunden!$T$7:$T$506,0))="","",INDEX(Kunden!$N$7:$N$506,MATCH(B600,Kunden!$T$7:$T$506,0))),""))</f>
        <v/>
      </c>
      <c r="H600" s="12">
        <f>IF(B600="","",IF(ISNA(MATCH(B600,Kunden!$T$7:$T$506,0)),"nicht in der Kundenliste",IF(A600="","Datum fehlt","")))</f>
        <v/>
      </c>
    </row>
    <row r="601">
      <c r="A601" s="11" t="n"/>
      <c r="B601" s="9" t="n"/>
      <c r="C601" s="9" t="n"/>
      <c r="D601" s="9" t="n"/>
      <c r="E601" s="13">
        <f>IF(B601="","",IFERROR(IF(INDEX(Kunden!$A$7:$A$506,MATCH(B601,Kunden!$T$7:$T$506,0))="","",INDEX(Kunden!$A$7:$A$506,MATCH(B601,Kunden!$T$7:$T$506,0))),""))</f>
        <v/>
      </c>
      <c r="F601" s="12">
        <f>IF(B601="","",IFERROR(IF(INDEX(Kunden!$J$7:$J$506,MATCH(B601,Kunden!$T$7:$T$506,0))="","",INDEX(Kunden!$J$7:$J$506,MATCH(B601,Kunden!$T$7:$T$506,0))),""))</f>
        <v/>
      </c>
      <c r="G601" s="12">
        <f>IF(B601="","",IFERROR(IF(INDEX(Kunden!$N$7:$N$506,MATCH(B601,Kunden!$T$7:$T$506,0))="","",INDEX(Kunden!$N$7:$N$506,MATCH(B601,Kunden!$T$7:$T$506,0))),""))</f>
        <v/>
      </c>
      <c r="H601" s="12">
        <f>IF(B601="","",IF(ISNA(MATCH(B601,Kunden!$T$7:$T$506,0)),"nicht in der Kundenliste",IF(A601="","Datum fehlt","")))</f>
        <v/>
      </c>
    </row>
    <row r="602">
      <c r="A602" s="11" t="n"/>
      <c r="B602" s="9" t="n"/>
      <c r="C602" s="9" t="n"/>
      <c r="D602" s="9" t="n"/>
      <c r="E602" s="13">
        <f>IF(B602="","",IFERROR(IF(INDEX(Kunden!$A$7:$A$506,MATCH(B602,Kunden!$T$7:$T$506,0))="","",INDEX(Kunden!$A$7:$A$506,MATCH(B602,Kunden!$T$7:$T$506,0))),""))</f>
        <v/>
      </c>
      <c r="F602" s="12">
        <f>IF(B602="","",IFERROR(IF(INDEX(Kunden!$J$7:$J$506,MATCH(B602,Kunden!$T$7:$T$506,0))="","",INDEX(Kunden!$J$7:$J$506,MATCH(B602,Kunden!$T$7:$T$506,0))),""))</f>
        <v/>
      </c>
      <c r="G602" s="12">
        <f>IF(B602="","",IFERROR(IF(INDEX(Kunden!$N$7:$N$506,MATCH(B602,Kunden!$T$7:$T$506,0))="","",INDEX(Kunden!$N$7:$N$506,MATCH(B602,Kunden!$T$7:$T$506,0))),""))</f>
        <v/>
      </c>
      <c r="H602" s="12">
        <f>IF(B602="","",IF(ISNA(MATCH(B602,Kunden!$T$7:$T$506,0)),"nicht in der Kundenliste",IF(A602="","Datum fehlt","")))</f>
        <v/>
      </c>
    </row>
    <row r="603">
      <c r="A603" s="11" t="n"/>
      <c r="B603" s="9" t="n"/>
      <c r="C603" s="9" t="n"/>
      <c r="D603" s="9" t="n"/>
      <c r="E603" s="13">
        <f>IF(B603="","",IFERROR(IF(INDEX(Kunden!$A$7:$A$506,MATCH(B603,Kunden!$T$7:$T$506,0))="","",INDEX(Kunden!$A$7:$A$506,MATCH(B603,Kunden!$T$7:$T$506,0))),""))</f>
        <v/>
      </c>
      <c r="F603" s="12">
        <f>IF(B603="","",IFERROR(IF(INDEX(Kunden!$J$7:$J$506,MATCH(B603,Kunden!$T$7:$T$506,0))="","",INDEX(Kunden!$J$7:$J$506,MATCH(B603,Kunden!$T$7:$T$506,0))),""))</f>
        <v/>
      </c>
      <c r="G603" s="12">
        <f>IF(B603="","",IFERROR(IF(INDEX(Kunden!$N$7:$N$506,MATCH(B603,Kunden!$T$7:$T$506,0))="","",INDEX(Kunden!$N$7:$N$506,MATCH(B603,Kunden!$T$7:$T$506,0))),""))</f>
        <v/>
      </c>
      <c r="H603" s="12">
        <f>IF(B603="","",IF(ISNA(MATCH(B603,Kunden!$T$7:$T$506,0)),"nicht in der Kundenliste",IF(A603="","Datum fehlt","")))</f>
        <v/>
      </c>
    </row>
    <row r="604">
      <c r="A604" s="11" t="n"/>
      <c r="B604" s="9" t="n"/>
      <c r="C604" s="9" t="n"/>
      <c r="D604" s="9" t="n"/>
      <c r="E604" s="13">
        <f>IF(B604="","",IFERROR(IF(INDEX(Kunden!$A$7:$A$506,MATCH(B604,Kunden!$T$7:$T$506,0))="","",INDEX(Kunden!$A$7:$A$506,MATCH(B604,Kunden!$T$7:$T$506,0))),""))</f>
        <v/>
      </c>
      <c r="F604" s="12">
        <f>IF(B604="","",IFERROR(IF(INDEX(Kunden!$J$7:$J$506,MATCH(B604,Kunden!$T$7:$T$506,0))="","",INDEX(Kunden!$J$7:$J$506,MATCH(B604,Kunden!$T$7:$T$506,0))),""))</f>
        <v/>
      </c>
      <c r="G604" s="12">
        <f>IF(B604="","",IFERROR(IF(INDEX(Kunden!$N$7:$N$506,MATCH(B604,Kunden!$T$7:$T$506,0))="","",INDEX(Kunden!$N$7:$N$506,MATCH(B604,Kunden!$T$7:$T$506,0))),""))</f>
        <v/>
      </c>
      <c r="H604" s="12">
        <f>IF(B604="","",IF(ISNA(MATCH(B604,Kunden!$T$7:$T$506,0)),"nicht in der Kundenliste",IF(A604="","Datum fehlt","")))</f>
        <v/>
      </c>
    </row>
    <row r="605">
      <c r="A605" s="11" t="n"/>
      <c r="B605" s="9" t="n"/>
      <c r="C605" s="9" t="n"/>
      <c r="D605" s="9" t="n"/>
      <c r="E605" s="13">
        <f>IF(B605="","",IFERROR(IF(INDEX(Kunden!$A$7:$A$506,MATCH(B605,Kunden!$T$7:$T$506,0))="","",INDEX(Kunden!$A$7:$A$506,MATCH(B605,Kunden!$T$7:$T$506,0))),""))</f>
        <v/>
      </c>
      <c r="F605" s="12">
        <f>IF(B605="","",IFERROR(IF(INDEX(Kunden!$J$7:$J$506,MATCH(B605,Kunden!$T$7:$T$506,0))="","",INDEX(Kunden!$J$7:$J$506,MATCH(B605,Kunden!$T$7:$T$506,0))),""))</f>
        <v/>
      </c>
      <c r="G605" s="12">
        <f>IF(B605="","",IFERROR(IF(INDEX(Kunden!$N$7:$N$506,MATCH(B605,Kunden!$T$7:$T$506,0))="","",INDEX(Kunden!$N$7:$N$506,MATCH(B605,Kunden!$T$7:$T$506,0))),""))</f>
        <v/>
      </c>
      <c r="H605" s="12">
        <f>IF(B605="","",IF(ISNA(MATCH(B605,Kunden!$T$7:$T$506,0)),"nicht in der Kundenliste",IF(A605="","Datum fehlt","")))</f>
        <v/>
      </c>
    </row>
    <row r="606">
      <c r="A606" s="11" t="n"/>
      <c r="B606" s="9" t="n"/>
      <c r="C606" s="9" t="n"/>
      <c r="D606" s="9" t="n"/>
      <c r="E606" s="13">
        <f>IF(B606="","",IFERROR(IF(INDEX(Kunden!$A$7:$A$506,MATCH(B606,Kunden!$T$7:$T$506,0))="","",INDEX(Kunden!$A$7:$A$506,MATCH(B606,Kunden!$T$7:$T$506,0))),""))</f>
        <v/>
      </c>
      <c r="F606" s="12">
        <f>IF(B606="","",IFERROR(IF(INDEX(Kunden!$J$7:$J$506,MATCH(B606,Kunden!$T$7:$T$506,0))="","",INDEX(Kunden!$J$7:$J$506,MATCH(B606,Kunden!$T$7:$T$506,0))),""))</f>
        <v/>
      </c>
      <c r="G606" s="12">
        <f>IF(B606="","",IFERROR(IF(INDEX(Kunden!$N$7:$N$506,MATCH(B606,Kunden!$T$7:$T$506,0))="","",INDEX(Kunden!$N$7:$N$506,MATCH(B606,Kunden!$T$7:$T$506,0))),""))</f>
        <v/>
      </c>
      <c r="H606" s="12">
        <f>IF(B606="","",IF(ISNA(MATCH(B606,Kunden!$T$7:$T$506,0)),"nicht in der Kundenliste",IF(A606="","Datum fehlt","")))</f>
        <v/>
      </c>
    </row>
    <row r="607">
      <c r="A607" s="11" t="n"/>
      <c r="B607" s="9" t="n"/>
      <c r="C607" s="9" t="n"/>
      <c r="D607" s="9" t="n"/>
      <c r="E607" s="13">
        <f>IF(B607="","",IFERROR(IF(INDEX(Kunden!$A$7:$A$506,MATCH(B607,Kunden!$T$7:$T$506,0))="","",INDEX(Kunden!$A$7:$A$506,MATCH(B607,Kunden!$T$7:$T$506,0))),""))</f>
        <v/>
      </c>
      <c r="F607" s="12">
        <f>IF(B607="","",IFERROR(IF(INDEX(Kunden!$J$7:$J$506,MATCH(B607,Kunden!$T$7:$T$506,0))="","",INDEX(Kunden!$J$7:$J$506,MATCH(B607,Kunden!$T$7:$T$506,0))),""))</f>
        <v/>
      </c>
      <c r="G607" s="12">
        <f>IF(B607="","",IFERROR(IF(INDEX(Kunden!$N$7:$N$506,MATCH(B607,Kunden!$T$7:$T$506,0))="","",INDEX(Kunden!$N$7:$N$506,MATCH(B607,Kunden!$T$7:$T$506,0))),""))</f>
        <v/>
      </c>
      <c r="H607" s="12">
        <f>IF(B607="","",IF(ISNA(MATCH(B607,Kunden!$T$7:$T$506,0)),"nicht in der Kundenliste",IF(A607="","Datum fehlt","")))</f>
        <v/>
      </c>
    </row>
    <row r="608">
      <c r="A608" s="11" t="n"/>
      <c r="B608" s="9" t="n"/>
      <c r="C608" s="9" t="n"/>
      <c r="D608" s="9" t="n"/>
      <c r="E608" s="13">
        <f>IF(B608="","",IFERROR(IF(INDEX(Kunden!$A$7:$A$506,MATCH(B608,Kunden!$T$7:$T$506,0))="","",INDEX(Kunden!$A$7:$A$506,MATCH(B608,Kunden!$T$7:$T$506,0))),""))</f>
        <v/>
      </c>
      <c r="F608" s="12">
        <f>IF(B608="","",IFERROR(IF(INDEX(Kunden!$J$7:$J$506,MATCH(B608,Kunden!$T$7:$T$506,0))="","",INDEX(Kunden!$J$7:$J$506,MATCH(B608,Kunden!$T$7:$T$506,0))),""))</f>
        <v/>
      </c>
      <c r="G608" s="12">
        <f>IF(B608="","",IFERROR(IF(INDEX(Kunden!$N$7:$N$506,MATCH(B608,Kunden!$T$7:$T$506,0))="","",INDEX(Kunden!$N$7:$N$506,MATCH(B608,Kunden!$T$7:$T$506,0))),""))</f>
        <v/>
      </c>
      <c r="H608" s="12">
        <f>IF(B608="","",IF(ISNA(MATCH(B608,Kunden!$T$7:$T$506,0)),"nicht in der Kundenliste",IF(A608="","Datum fehlt","")))</f>
        <v/>
      </c>
    </row>
    <row r="609">
      <c r="A609" s="11" t="n"/>
      <c r="B609" s="9" t="n"/>
      <c r="C609" s="9" t="n"/>
      <c r="D609" s="9" t="n"/>
      <c r="E609" s="13">
        <f>IF(B609="","",IFERROR(IF(INDEX(Kunden!$A$7:$A$506,MATCH(B609,Kunden!$T$7:$T$506,0))="","",INDEX(Kunden!$A$7:$A$506,MATCH(B609,Kunden!$T$7:$T$506,0))),""))</f>
        <v/>
      </c>
      <c r="F609" s="12">
        <f>IF(B609="","",IFERROR(IF(INDEX(Kunden!$J$7:$J$506,MATCH(B609,Kunden!$T$7:$T$506,0))="","",INDEX(Kunden!$J$7:$J$506,MATCH(B609,Kunden!$T$7:$T$506,0))),""))</f>
        <v/>
      </c>
      <c r="G609" s="12">
        <f>IF(B609="","",IFERROR(IF(INDEX(Kunden!$N$7:$N$506,MATCH(B609,Kunden!$T$7:$T$506,0))="","",INDEX(Kunden!$N$7:$N$506,MATCH(B609,Kunden!$T$7:$T$506,0))),""))</f>
        <v/>
      </c>
      <c r="H609" s="12">
        <f>IF(B609="","",IF(ISNA(MATCH(B609,Kunden!$T$7:$T$506,0)),"nicht in der Kundenliste",IF(A609="","Datum fehlt","")))</f>
        <v/>
      </c>
    </row>
    <row r="610">
      <c r="A610" s="11" t="n"/>
      <c r="B610" s="9" t="n"/>
      <c r="C610" s="9" t="n"/>
      <c r="D610" s="9" t="n"/>
      <c r="E610" s="13">
        <f>IF(B610="","",IFERROR(IF(INDEX(Kunden!$A$7:$A$506,MATCH(B610,Kunden!$T$7:$T$506,0))="","",INDEX(Kunden!$A$7:$A$506,MATCH(B610,Kunden!$T$7:$T$506,0))),""))</f>
        <v/>
      </c>
      <c r="F610" s="12">
        <f>IF(B610="","",IFERROR(IF(INDEX(Kunden!$J$7:$J$506,MATCH(B610,Kunden!$T$7:$T$506,0))="","",INDEX(Kunden!$J$7:$J$506,MATCH(B610,Kunden!$T$7:$T$506,0))),""))</f>
        <v/>
      </c>
      <c r="G610" s="12">
        <f>IF(B610="","",IFERROR(IF(INDEX(Kunden!$N$7:$N$506,MATCH(B610,Kunden!$T$7:$T$506,0))="","",INDEX(Kunden!$N$7:$N$506,MATCH(B610,Kunden!$T$7:$T$506,0))),""))</f>
        <v/>
      </c>
      <c r="H610" s="12">
        <f>IF(B610="","",IF(ISNA(MATCH(B610,Kunden!$T$7:$T$506,0)),"nicht in der Kundenliste",IF(A610="","Datum fehlt","")))</f>
        <v/>
      </c>
    </row>
    <row r="611">
      <c r="A611" s="11" t="n"/>
      <c r="B611" s="9" t="n"/>
      <c r="C611" s="9" t="n"/>
      <c r="D611" s="9" t="n"/>
      <c r="E611" s="13">
        <f>IF(B611="","",IFERROR(IF(INDEX(Kunden!$A$7:$A$506,MATCH(B611,Kunden!$T$7:$T$506,0))="","",INDEX(Kunden!$A$7:$A$506,MATCH(B611,Kunden!$T$7:$T$506,0))),""))</f>
        <v/>
      </c>
      <c r="F611" s="12">
        <f>IF(B611="","",IFERROR(IF(INDEX(Kunden!$J$7:$J$506,MATCH(B611,Kunden!$T$7:$T$506,0))="","",INDEX(Kunden!$J$7:$J$506,MATCH(B611,Kunden!$T$7:$T$506,0))),""))</f>
        <v/>
      </c>
      <c r="G611" s="12">
        <f>IF(B611="","",IFERROR(IF(INDEX(Kunden!$N$7:$N$506,MATCH(B611,Kunden!$T$7:$T$506,0))="","",INDEX(Kunden!$N$7:$N$506,MATCH(B611,Kunden!$T$7:$T$506,0))),""))</f>
        <v/>
      </c>
      <c r="H611" s="12">
        <f>IF(B611="","",IF(ISNA(MATCH(B611,Kunden!$T$7:$T$506,0)),"nicht in der Kundenliste",IF(A611="","Datum fehlt","")))</f>
        <v/>
      </c>
    </row>
    <row r="612">
      <c r="A612" s="11" t="n"/>
      <c r="B612" s="9" t="n"/>
      <c r="C612" s="9" t="n"/>
      <c r="D612" s="9" t="n"/>
      <c r="E612" s="13">
        <f>IF(B612="","",IFERROR(IF(INDEX(Kunden!$A$7:$A$506,MATCH(B612,Kunden!$T$7:$T$506,0))="","",INDEX(Kunden!$A$7:$A$506,MATCH(B612,Kunden!$T$7:$T$506,0))),""))</f>
        <v/>
      </c>
      <c r="F612" s="12">
        <f>IF(B612="","",IFERROR(IF(INDEX(Kunden!$J$7:$J$506,MATCH(B612,Kunden!$T$7:$T$506,0))="","",INDEX(Kunden!$J$7:$J$506,MATCH(B612,Kunden!$T$7:$T$506,0))),""))</f>
        <v/>
      </c>
      <c r="G612" s="12">
        <f>IF(B612="","",IFERROR(IF(INDEX(Kunden!$N$7:$N$506,MATCH(B612,Kunden!$T$7:$T$506,0))="","",INDEX(Kunden!$N$7:$N$506,MATCH(B612,Kunden!$T$7:$T$506,0))),""))</f>
        <v/>
      </c>
      <c r="H612" s="12">
        <f>IF(B612="","",IF(ISNA(MATCH(B612,Kunden!$T$7:$T$506,0)),"nicht in der Kundenliste",IF(A612="","Datum fehlt","")))</f>
        <v/>
      </c>
    </row>
    <row r="613">
      <c r="A613" s="11" t="n"/>
      <c r="B613" s="9" t="n"/>
      <c r="C613" s="9" t="n"/>
      <c r="D613" s="9" t="n"/>
      <c r="E613" s="13">
        <f>IF(B613="","",IFERROR(IF(INDEX(Kunden!$A$7:$A$506,MATCH(B613,Kunden!$T$7:$T$506,0))="","",INDEX(Kunden!$A$7:$A$506,MATCH(B613,Kunden!$T$7:$T$506,0))),""))</f>
        <v/>
      </c>
      <c r="F613" s="12">
        <f>IF(B613="","",IFERROR(IF(INDEX(Kunden!$J$7:$J$506,MATCH(B613,Kunden!$T$7:$T$506,0))="","",INDEX(Kunden!$J$7:$J$506,MATCH(B613,Kunden!$T$7:$T$506,0))),""))</f>
        <v/>
      </c>
      <c r="G613" s="12">
        <f>IF(B613="","",IFERROR(IF(INDEX(Kunden!$N$7:$N$506,MATCH(B613,Kunden!$T$7:$T$506,0))="","",INDEX(Kunden!$N$7:$N$506,MATCH(B613,Kunden!$T$7:$T$506,0))),""))</f>
        <v/>
      </c>
      <c r="H613" s="12">
        <f>IF(B613="","",IF(ISNA(MATCH(B613,Kunden!$T$7:$T$506,0)),"nicht in der Kundenliste",IF(A613="","Datum fehlt","")))</f>
        <v/>
      </c>
    </row>
    <row r="614">
      <c r="A614" s="11" t="n"/>
      <c r="B614" s="9" t="n"/>
      <c r="C614" s="9" t="n"/>
      <c r="D614" s="9" t="n"/>
      <c r="E614" s="13">
        <f>IF(B614="","",IFERROR(IF(INDEX(Kunden!$A$7:$A$506,MATCH(B614,Kunden!$T$7:$T$506,0))="","",INDEX(Kunden!$A$7:$A$506,MATCH(B614,Kunden!$T$7:$T$506,0))),""))</f>
        <v/>
      </c>
      <c r="F614" s="12">
        <f>IF(B614="","",IFERROR(IF(INDEX(Kunden!$J$7:$J$506,MATCH(B614,Kunden!$T$7:$T$506,0))="","",INDEX(Kunden!$J$7:$J$506,MATCH(B614,Kunden!$T$7:$T$506,0))),""))</f>
        <v/>
      </c>
      <c r="G614" s="12">
        <f>IF(B614="","",IFERROR(IF(INDEX(Kunden!$N$7:$N$506,MATCH(B614,Kunden!$T$7:$T$506,0))="","",INDEX(Kunden!$N$7:$N$506,MATCH(B614,Kunden!$T$7:$T$506,0))),""))</f>
        <v/>
      </c>
      <c r="H614" s="12">
        <f>IF(B614="","",IF(ISNA(MATCH(B614,Kunden!$T$7:$T$506,0)),"nicht in der Kundenliste",IF(A614="","Datum fehlt","")))</f>
        <v/>
      </c>
    </row>
    <row r="615">
      <c r="A615" s="11" t="n"/>
      <c r="B615" s="9" t="n"/>
      <c r="C615" s="9" t="n"/>
      <c r="D615" s="9" t="n"/>
      <c r="E615" s="13">
        <f>IF(B615="","",IFERROR(IF(INDEX(Kunden!$A$7:$A$506,MATCH(B615,Kunden!$T$7:$T$506,0))="","",INDEX(Kunden!$A$7:$A$506,MATCH(B615,Kunden!$T$7:$T$506,0))),""))</f>
        <v/>
      </c>
      <c r="F615" s="12">
        <f>IF(B615="","",IFERROR(IF(INDEX(Kunden!$J$7:$J$506,MATCH(B615,Kunden!$T$7:$T$506,0))="","",INDEX(Kunden!$J$7:$J$506,MATCH(B615,Kunden!$T$7:$T$506,0))),""))</f>
        <v/>
      </c>
      <c r="G615" s="12">
        <f>IF(B615="","",IFERROR(IF(INDEX(Kunden!$N$7:$N$506,MATCH(B615,Kunden!$T$7:$T$506,0))="","",INDEX(Kunden!$N$7:$N$506,MATCH(B615,Kunden!$T$7:$T$506,0))),""))</f>
        <v/>
      </c>
      <c r="H615" s="12">
        <f>IF(B615="","",IF(ISNA(MATCH(B615,Kunden!$T$7:$T$506,0)),"nicht in der Kundenliste",IF(A615="","Datum fehlt","")))</f>
        <v/>
      </c>
    </row>
    <row r="616">
      <c r="A616" s="11" t="n"/>
      <c r="B616" s="9" t="n"/>
      <c r="C616" s="9" t="n"/>
      <c r="D616" s="9" t="n"/>
      <c r="E616" s="13">
        <f>IF(B616="","",IFERROR(IF(INDEX(Kunden!$A$7:$A$506,MATCH(B616,Kunden!$T$7:$T$506,0))="","",INDEX(Kunden!$A$7:$A$506,MATCH(B616,Kunden!$T$7:$T$506,0))),""))</f>
        <v/>
      </c>
      <c r="F616" s="12">
        <f>IF(B616="","",IFERROR(IF(INDEX(Kunden!$J$7:$J$506,MATCH(B616,Kunden!$T$7:$T$506,0))="","",INDEX(Kunden!$J$7:$J$506,MATCH(B616,Kunden!$T$7:$T$506,0))),""))</f>
        <v/>
      </c>
      <c r="G616" s="12">
        <f>IF(B616="","",IFERROR(IF(INDEX(Kunden!$N$7:$N$506,MATCH(B616,Kunden!$T$7:$T$506,0))="","",INDEX(Kunden!$N$7:$N$506,MATCH(B616,Kunden!$T$7:$T$506,0))),""))</f>
        <v/>
      </c>
      <c r="H616" s="12">
        <f>IF(B616="","",IF(ISNA(MATCH(B616,Kunden!$T$7:$T$506,0)),"nicht in der Kundenliste",IF(A616="","Datum fehlt","")))</f>
        <v/>
      </c>
    </row>
    <row r="617">
      <c r="A617" s="11" t="n"/>
      <c r="B617" s="9" t="n"/>
      <c r="C617" s="9" t="n"/>
      <c r="D617" s="9" t="n"/>
      <c r="E617" s="13">
        <f>IF(B617="","",IFERROR(IF(INDEX(Kunden!$A$7:$A$506,MATCH(B617,Kunden!$T$7:$T$506,0))="","",INDEX(Kunden!$A$7:$A$506,MATCH(B617,Kunden!$T$7:$T$506,0))),""))</f>
        <v/>
      </c>
      <c r="F617" s="12">
        <f>IF(B617="","",IFERROR(IF(INDEX(Kunden!$J$7:$J$506,MATCH(B617,Kunden!$T$7:$T$506,0))="","",INDEX(Kunden!$J$7:$J$506,MATCH(B617,Kunden!$T$7:$T$506,0))),""))</f>
        <v/>
      </c>
      <c r="G617" s="12">
        <f>IF(B617="","",IFERROR(IF(INDEX(Kunden!$N$7:$N$506,MATCH(B617,Kunden!$T$7:$T$506,0))="","",INDEX(Kunden!$N$7:$N$506,MATCH(B617,Kunden!$T$7:$T$506,0))),""))</f>
        <v/>
      </c>
      <c r="H617" s="12">
        <f>IF(B617="","",IF(ISNA(MATCH(B617,Kunden!$T$7:$T$506,0)),"nicht in der Kundenliste",IF(A617="","Datum fehlt","")))</f>
        <v/>
      </c>
    </row>
    <row r="618">
      <c r="A618" s="11" t="n"/>
      <c r="B618" s="9" t="n"/>
      <c r="C618" s="9" t="n"/>
      <c r="D618" s="9" t="n"/>
      <c r="E618" s="13">
        <f>IF(B618="","",IFERROR(IF(INDEX(Kunden!$A$7:$A$506,MATCH(B618,Kunden!$T$7:$T$506,0))="","",INDEX(Kunden!$A$7:$A$506,MATCH(B618,Kunden!$T$7:$T$506,0))),""))</f>
        <v/>
      </c>
      <c r="F618" s="12">
        <f>IF(B618="","",IFERROR(IF(INDEX(Kunden!$J$7:$J$506,MATCH(B618,Kunden!$T$7:$T$506,0))="","",INDEX(Kunden!$J$7:$J$506,MATCH(B618,Kunden!$T$7:$T$506,0))),""))</f>
        <v/>
      </c>
      <c r="G618" s="12">
        <f>IF(B618="","",IFERROR(IF(INDEX(Kunden!$N$7:$N$506,MATCH(B618,Kunden!$T$7:$T$506,0))="","",INDEX(Kunden!$N$7:$N$506,MATCH(B618,Kunden!$T$7:$T$506,0))),""))</f>
        <v/>
      </c>
      <c r="H618" s="12">
        <f>IF(B618="","",IF(ISNA(MATCH(B618,Kunden!$T$7:$T$506,0)),"nicht in der Kundenliste",IF(A618="","Datum fehlt","")))</f>
        <v/>
      </c>
    </row>
    <row r="619">
      <c r="A619" s="11" t="n"/>
      <c r="B619" s="9" t="n"/>
      <c r="C619" s="9" t="n"/>
      <c r="D619" s="9" t="n"/>
      <c r="E619" s="13">
        <f>IF(B619="","",IFERROR(IF(INDEX(Kunden!$A$7:$A$506,MATCH(B619,Kunden!$T$7:$T$506,0))="","",INDEX(Kunden!$A$7:$A$506,MATCH(B619,Kunden!$T$7:$T$506,0))),""))</f>
        <v/>
      </c>
      <c r="F619" s="12">
        <f>IF(B619="","",IFERROR(IF(INDEX(Kunden!$J$7:$J$506,MATCH(B619,Kunden!$T$7:$T$506,0))="","",INDEX(Kunden!$J$7:$J$506,MATCH(B619,Kunden!$T$7:$T$506,0))),""))</f>
        <v/>
      </c>
      <c r="G619" s="12">
        <f>IF(B619="","",IFERROR(IF(INDEX(Kunden!$N$7:$N$506,MATCH(B619,Kunden!$T$7:$T$506,0))="","",INDEX(Kunden!$N$7:$N$506,MATCH(B619,Kunden!$T$7:$T$506,0))),""))</f>
        <v/>
      </c>
      <c r="H619" s="12">
        <f>IF(B619="","",IF(ISNA(MATCH(B619,Kunden!$T$7:$T$506,0)),"nicht in der Kundenliste",IF(A619="","Datum fehlt","")))</f>
        <v/>
      </c>
    </row>
    <row r="620">
      <c r="A620" s="11" t="n"/>
      <c r="B620" s="9" t="n"/>
      <c r="C620" s="9" t="n"/>
      <c r="D620" s="9" t="n"/>
      <c r="E620" s="13">
        <f>IF(B620="","",IFERROR(IF(INDEX(Kunden!$A$7:$A$506,MATCH(B620,Kunden!$T$7:$T$506,0))="","",INDEX(Kunden!$A$7:$A$506,MATCH(B620,Kunden!$T$7:$T$506,0))),""))</f>
        <v/>
      </c>
      <c r="F620" s="12">
        <f>IF(B620="","",IFERROR(IF(INDEX(Kunden!$J$7:$J$506,MATCH(B620,Kunden!$T$7:$T$506,0))="","",INDEX(Kunden!$J$7:$J$506,MATCH(B620,Kunden!$T$7:$T$506,0))),""))</f>
        <v/>
      </c>
      <c r="G620" s="12">
        <f>IF(B620="","",IFERROR(IF(INDEX(Kunden!$N$7:$N$506,MATCH(B620,Kunden!$T$7:$T$506,0))="","",INDEX(Kunden!$N$7:$N$506,MATCH(B620,Kunden!$T$7:$T$506,0))),""))</f>
        <v/>
      </c>
      <c r="H620" s="12">
        <f>IF(B620="","",IF(ISNA(MATCH(B620,Kunden!$T$7:$T$506,0)),"nicht in der Kundenliste",IF(A620="","Datum fehlt","")))</f>
        <v/>
      </c>
    </row>
    <row r="621">
      <c r="A621" s="11" t="n"/>
      <c r="B621" s="9" t="n"/>
      <c r="C621" s="9" t="n"/>
      <c r="D621" s="9" t="n"/>
      <c r="E621" s="13">
        <f>IF(B621="","",IFERROR(IF(INDEX(Kunden!$A$7:$A$506,MATCH(B621,Kunden!$T$7:$T$506,0))="","",INDEX(Kunden!$A$7:$A$506,MATCH(B621,Kunden!$T$7:$T$506,0))),""))</f>
        <v/>
      </c>
      <c r="F621" s="12">
        <f>IF(B621="","",IFERROR(IF(INDEX(Kunden!$J$7:$J$506,MATCH(B621,Kunden!$T$7:$T$506,0))="","",INDEX(Kunden!$J$7:$J$506,MATCH(B621,Kunden!$T$7:$T$506,0))),""))</f>
        <v/>
      </c>
      <c r="G621" s="12">
        <f>IF(B621="","",IFERROR(IF(INDEX(Kunden!$N$7:$N$506,MATCH(B621,Kunden!$T$7:$T$506,0))="","",INDEX(Kunden!$N$7:$N$506,MATCH(B621,Kunden!$T$7:$T$506,0))),""))</f>
        <v/>
      </c>
      <c r="H621" s="12">
        <f>IF(B621="","",IF(ISNA(MATCH(B621,Kunden!$T$7:$T$506,0)),"nicht in der Kundenliste",IF(A621="","Datum fehlt","")))</f>
        <v/>
      </c>
    </row>
    <row r="622">
      <c r="A622" s="11" t="n"/>
      <c r="B622" s="9" t="n"/>
      <c r="C622" s="9" t="n"/>
      <c r="D622" s="9" t="n"/>
      <c r="E622" s="13">
        <f>IF(B622="","",IFERROR(IF(INDEX(Kunden!$A$7:$A$506,MATCH(B622,Kunden!$T$7:$T$506,0))="","",INDEX(Kunden!$A$7:$A$506,MATCH(B622,Kunden!$T$7:$T$506,0))),""))</f>
        <v/>
      </c>
      <c r="F622" s="12">
        <f>IF(B622="","",IFERROR(IF(INDEX(Kunden!$J$7:$J$506,MATCH(B622,Kunden!$T$7:$T$506,0))="","",INDEX(Kunden!$J$7:$J$506,MATCH(B622,Kunden!$T$7:$T$506,0))),""))</f>
        <v/>
      </c>
      <c r="G622" s="12">
        <f>IF(B622="","",IFERROR(IF(INDEX(Kunden!$N$7:$N$506,MATCH(B622,Kunden!$T$7:$T$506,0))="","",INDEX(Kunden!$N$7:$N$506,MATCH(B622,Kunden!$T$7:$T$506,0))),""))</f>
        <v/>
      </c>
      <c r="H622" s="12">
        <f>IF(B622="","",IF(ISNA(MATCH(B622,Kunden!$T$7:$T$506,0)),"nicht in der Kundenliste",IF(A622="","Datum fehlt","")))</f>
        <v/>
      </c>
    </row>
    <row r="623">
      <c r="A623" s="11" t="n"/>
      <c r="B623" s="9" t="n"/>
      <c r="C623" s="9" t="n"/>
      <c r="D623" s="9" t="n"/>
      <c r="E623" s="13">
        <f>IF(B623="","",IFERROR(IF(INDEX(Kunden!$A$7:$A$506,MATCH(B623,Kunden!$T$7:$T$506,0))="","",INDEX(Kunden!$A$7:$A$506,MATCH(B623,Kunden!$T$7:$T$506,0))),""))</f>
        <v/>
      </c>
      <c r="F623" s="12">
        <f>IF(B623="","",IFERROR(IF(INDEX(Kunden!$J$7:$J$506,MATCH(B623,Kunden!$T$7:$T$506,0))="","",INDEX(Kunden!$J$7:$J$506,MATCH(B623,Kunden!$T$7:$T$506,0))),""))</f>
        <v/>
      </c>
      <c r="G623" s="12">
        <f>IF(B623="","",IFERROR(IF(INDEX(Kunden!$N$7:$N$506,MATCH(B623,Kunden!$T$7:$T$506,0))="","",INDEX(Kunden!$N$7:$N$506,MATCH(B623,Kunden!$T$7:$T$506,0))),""))</f>
        <v/>
      </c>
      <c r="H623" s="12">
        <f>IF(B623="","",IF(ISNA(MATCH(B623,Kunden!$T$7:$T$506,0)),"nicht in der Kundenliste",IF(A623="","Datum fehlt","")))</f>
        <v/>
      </c>
    </row>
    <row r="624">
      <c r="A624" s="11" t="n"/>
      <c r="B624" s="9" t="n"/>
      <c r="C624" s="9" t="n"/>
      <c r="D624" s="9" t="n"/>
      <c r="E624" s="13">
        <f>IF(B624="","",IFERROR(IF(INDEX(Kunden!$A$7:$A$506,MATCH(B624,Kunden!$T$7:$T$506,0))="","",INDEX(Kunden!$A$7:$A$506,MATCH(B624,Kunden!$T$7:$T$506,0))),""))</f>
        <v/>
      </c>
      <c r="F624" s="12">
        <f>IF(B624="","",IFERROR(IF(INDEX(Kunden!$J$7:$J$506,MATCH(B624,Kunden!$T$7:$T$506,0))="","",INDEX(Kunden!$J$7:$J$506,MATCH(B624,Kunden!$T$7:$T$506,0))),""))</f>
        <v/>
      </c>
      <c r="G624" s="12">
        <f>IF(B624="","",IFERROR(IF(INDEX(Kunden!$N$7:$N$506,MATCH(B624,Kunden!$T$7:$T$506,0))="","",INDEX(Kunden!$N$7:$N$506,MATCH(B624,Kunden!$T$7:$T$506,0))),""))</f>
        <v/>
      </c>
      <c r="H624" s="12">
        <f>IF(B624="","",IF(ISNA(MATCH(B624,Kunden!$T$7:$T$506,0)),"nicht in der Kundenliste",IF(A624="","Datum fehlt","")))</f>
        <v/>
      </c>
    </row>
    <row r="625">
      <c r="A625" s="11" t="n"/>
      <c r="B625" s="9" t="n"/>
      <c r="C625" s="9" t="n"/>
      <c r="D625" s="9" t="n"/>
      <c r="E625" s="13">
        <f>IF(B625="","",IFERROR(IF(INDEX(Kunden!$A$7:$A$506,MATCH(B625,Kunden!$T$7:$T$506,0))="","",INDEX(Kunden!$A$7:$A$506,MATCH(B625,Kunden!$T$7:$T$506,0))),""))</f>
        <v/>
      </c>
      <c r="F625" s="12">
        <f>IF(B625="","",IFERROR(IF(INDEX(Kunden!$J$7:$J$506,MATCH(B625,Kunden!$T$7:$T$506,0))="","",INDEX(Kunden!$J$7:$J$506,MATCH(B625,Kunden!$T$7:$T$506,0))),""))</f>
        <v/>
      </c>
      <c r="G625" s="12">
        <f>IF(B625="","",IFERROR(IF(INDEX(Kunden!$N$7:$N$506,MATCH(B625,Kunden!$T$7:$T$506,0))="","",INDEX(Kunden!$N$7:$N$506,MATCH(B625,Kunden!$T$7:$T$506,0))),""))</f>
        <v/>
      </c>
      <c r="H625" s="12">
        <f>IF(B625="","",IF(ISNA(MATCH(B625,Kunden!$T$7:$T$506,0)),"nicht in der Kundenliste",IF(A625="","Datum fehlt","")))</f>
        <v/>
      </c>
    </row>
    <row r="626">
      <c r="A626" s="11" t="n"/>
      <c r="B626" s="9" t="n"/>
      <c r="C626" s="9" t="n"/>
      <c r="D626" s="9" t="n"/>
      <c r="E626" s="13">
        <f>IF(B626="","",IFERROR(IF(INDEX(Kunden!$A$7:$A$506,MATCH(B626,Kunden!$T$7:$T$506,0))="","",INDEX(Kunden!$A$7:$A$506,MATCH(B626,Kunden!$T$7:$T$506,0))),""))</f>
        <v/>
      </c>
      <c r="F626" s="12">
        <f>IF(B626="","",IFERROR(IF(INDEX(Kunden!$J$7:$J$506,MATCH(B626,Kunden!$T$7:$T$506,0))="","",INDEX(Kunden!$J$7:$J$506,MATCH(B626,Kunden!$T$7:$T$506,0))),""))</f>
        <v/>
      </c>
      <c r="G626" s="12">
        <f>IF(B626="","",IFERROR(IF(INDEX(Kunden!$N$7:$N$506,MATCH(B626,Kunden!$T$7:$T$506,0))="","",INDEX(Kunden!$N$7:$N$506,MATCH(B626,Kunden!$T$7:$T$506,0))),""))</f>
        <v/>
      </c>
      <c r="H626" s="12">
        <f>IF(B626="","",IF(ISNA(MATCH(B626,Kunden!$T$7:$T$506,0)),"nicht in der Kundenliste",IF(A626="","Datum fehlt","")))</f>
        <v/>
      </c>
    </row>
    <row r="627">
      <c r="A627" s="11" t="n"/>
      <c r="B627" s="9" t="n"/>
      <c r="C627" s="9" t="n"/>
      <c r="D627" s="9" t="n"/>
      <c r="E627" s="13">
        <f>IF(B627="","",IFERROR(IF(INDEX(Kunden!$A$7:$A$506,MATCH(B627,Kunden!$T$7:$T$506,0))="","",INDEX(Kunden!$A$7:$A$506,MATCH(B627,Kunden!$T$7:$T$506,0))),""))</f>
        <v/>
      </c>
      <c r="F627" s="12">
        <f>IF(B627="","",IFERROR(IF(INDEX(Kunden!$J$7:$J$506,MATCH(B627,Kunden!$T$7:$T$506,0))="","",INDEX(Kunden!$J$7:$J$506,MATCH(B627,Kunden!$T$7:$T$506,0))),""))</f>
        <v/>
      </c>
      <c r="G627" s="12">
        <f>IF(B627="","",IFERROR(IF(INDEX(Kunden!$N$7:$N$506,MATCH(B627,Kunden!$T$7:$T$506,0))="","",INDEX(Kunden!$N$7:$N$506,MATCH(B627,Kunden!$T$7:$T$506,0))),""))</f>
        <v/>
      </c>
      <c r="H627" s="12">
        <f>IF(B627="","",IF(ISNA(MATCH(B627,Kunden!$T$7:$T$506,0)),"nicht in der Kundenliste",IF(A627="","Datum fehlt","")))</f>
        <v/>
      </c>
    </row>
    <row r="628">
      <c r="A628" s="11" t="n"/>
      <c r="B628" s="9" t="n"/>
      <c r="C628" s="9" t="n"/>
      <c r="D628" s="9" t="n"/>
      <c r="E628" s="13">
        <f>IF(B628="","",IFERROR(IF(INDEX(Kunden!$A$7:$A$506,MATCH(B628,Kunden!$T$7:$T$506,0))="","",INDEX(Kunden!$A$7:$A$506,MATCH(B628,Kunden!$T$7:$T$506,0))),""))</f>
        <v/>
      </c>
      <c r="F628" s="12">
        <f>IF(B628="","",IFERROR(IF(INDEX(Kunden!$J$7:$J$506,MATCH(B628,Kunden!$T$7:$T$506,0))="","",INDEX(Kunden!$J$7:$J$506,MATCH(B628,Kunden!$T$7:$T$506,0))),""))</f>
        <v/>
      </c>
      <c r="G628" s="12">
        <f>IF(B628="","",IFERROR(IF(INDEX(Kunden!$N$7:$N$506,MATCH(B628,Kunden!$T$7:$T$506,0))="","",INDEX(Kunden!$N$7:$N$506,MATCH(B628,Kunden!$T$7:$T$506,0))),""))</f>
        <v/>
      </c>
      <c r="H628" s="12">
        <f>IF(B628="","",IF(ISNA(MATCH(B628,Kunden!$T$7:$T$506,0)),"nicht in der Kundenliste",IF(A628="","Datum fehlt","")))</f>
        <v/>
      </c>
    </row>
    <row r="629">
      <c r="A629" s="11" t="n"/>
      <c r="B629" s="9" t="n"/>
      <c r="C629" s="9" t="n"/>
      <c r="D629" s="9" t="n"/>
      <c r="E629" s="13">
        <f>IF(B629="","",IFERROR(IF(INDEX(Kunden!$A$7:$A$506,MATCH(B629,Kunden!$T$7:$T$506,0))="","",INDEX(Kunden!$A$7:$A$506,MATCH(B629,Kunden!$T$7:$T$506,0))),""))</f>
        <v/>
      </c>
      <c r="F629" s="12">
        <f>IF(B629="","",IFERROR(IF(INDEX(Kunden!$J$7:$J$506,MATCH(B629,Kunden!$T$7:$T$506,0))="","",INDEX(Kunden!$J$7:$J$506,MATCH(B629,Kunden!$T$7:$T$506,0))),""))</f>
        <v/>
      </c>
      <c r="G629" s="12">
        <f>IF(B629="","",IFERROR(IF(INDEX(Kunden!$N$7:$N$506,MATCH(B629,Kunden!$T$7:$T$506,0))="","",INDEX(Kunden!$N$7:$N$506,MATCH(B629,Kunden!$T$7:$T$506,0))),""))</f>
        <v/>
      </c>
      <c r="H629" s="12">
        <f>IF(B629="","",IF(ISNA(MATCH(B629,Kunden!$T$7:$T$506,0)),"nicht in der Kundenliste",IF(A629="","Datum fehlt","")))</f>
        <v/>
      </c>
    </row>
    <row r="630">
      <c r="A630" s="11" t="n"/>
      <c r="B630" s="9" t="n"/>
      <c r="C630" s="9" t="n"/>
      <c r="D630" s="9" t="n"/>
      <c r="E630" s="13">
        <f>IF(B630="","",IFERROR(IF(INDEX(Kunden!$A$7:$A$506,MATCH(B630,Kunden!$T$7:$T$506,0))="","",INDEX(Kunden!$A$7:$A$506,MATCH(B630,Kunden!$T$7:$T$506,0))),""))</f>
        <v/>
      </c>
      <c r="F630" s="12">
        <f>IF(B630="","",IFERROR(IF(INDEX(Kunden!$J$7:$J$506,MATCH(B630,Kunden!$T$7:$T$506,0))="","",INDEX(Kunden!$J$7:$J$506,MATCH(B630,Kunden!$T$7:$T$506,0))),""))</f>
        <v/>
      </c>
      <c r="G630" s="12">
        <f>IF(B630="","",IFERROR(IF(INDEX(Kunden!$N$7:$N$506,MATCH(B630,Kunden!$T$7:$T$506,0))="","",INDEX(Kunden!$N$7:$N$506,MATCH(B630,Kunden!$T$7:$T$506,0))),""))</f>
        <v/>
      </c>
      <c r="H630" s="12">
        <f>IF(B630="","",IF(ISNA(MATCH(B630,Kunden!$T$7:$T$506,0)),"nicht in der Kundenliste",IF(A630="","Datum fehlt","")))</f>
        <v/>
      </c>
    </row>
    <row r="631">
      <c r="A631" s="11" t="n"/>
      <c r="B631" s="9" t="n"/>
      <c r="C631" s="9" t="n"/>
      <c r="D631" s="9" t="n"/>
      <c r="E631" s="13">
        <f>IF(B631="","",IFERROR(IF(INDEX(Kunden!$A$7:$A$506,MATCH(B631,Kunden!$T$7:$T$506,0))="","",INDEX(Kunden!$A$7:$A$506,MATCH(B631,Kunden!$T$7:$T$506,0))),""))</f>
        <v/>
      </c>
      <c r="F631" s="12">
        <f>IF(B631="","",IFERROR(IF(INDEX(Kunden!$J$7:$J$506,MATCH(B631,Kunden!$T$7:$T$506,0))="","",INDEX(Kunden!$J$7:$J$506,MATCH(B631,Kunden!$T$7:$T$506,0))),""))</f>
        <v/>
      </c>
      <c r="G631" s="12">
        <f>IF(B631="","",IFERROR(IF(INDEX(Kunden!$N$7:$N$506,MATCH(B631,Kunden!$T$7:$T$506,0))="","",INDEX(Kunden!$N$7:$N$506,MATCH(B631,Kunden!$T$7:$T$506,0))),""))</f>
        <v/>
      </c>
      <c r="H631" s="12">
        <f>IF(B631="","",IF(ISNA(MATCH(B631,Kunden!$T$7:$T$506,0)),"nicht in der Kundenliste",IF(A631="","Datum fehlt","")))</f>
        <v/>
      </c>
    </row>
    <row r="632">
      <c r="A632" s="11" t="n"/>
      <c r="B632" s="9" t="n"/>
      <c r="C632" s="9" t="n"/>
      <c r="D632" s="9" t="n"/>
      <c r="E632" s="13">
        <f>IF(B632="","",IFERROR(IF(INDEX(Kunden!$A$7:$A$506,MATCH(B632,Kunden!$T$7:$T$506,0))="","",INDEX(Kunden!$A$7:$A$506,MATCH(B632,Kunden!$T$7:$T$506,0))),""))</f>
        <v/>
      </c>
      <c r="F632" s="12">
        <f>IF(B632="","",IFERROR(IF(INDEX(Kunden!$J$7:$J$506,MATCH(B632,Kunden!$T$7:$T$506,0))="","",INDEX(Kunden!$J$7:$J$506,MATCH(B632,Kunden!$T$7:$T$506,0))),""))</f>
        <v/>
      </c>
      <c r="G632" s="12">
        <f>IF(B632="","",IFERROR(IF(INDEX(Kunden!$N$7:$N$506,MATCH(B632,Kunden!$T$7:$T$506,0))="","",INDEX(Kunden!$N$7:$N$506,MATCH(B632,Kunden!$T$7:$T$506,0))),""))</f>
        <v/>
      </c>
      <c r="H632" s="12">
        <f>IF(B632="","",IF(ISNA(MATCH(B632,Kunden!$T$7:$T$506,0)),"nicht in der Kundenliste",IF(A632="","Datum fehlt","")))</f>
        <v/>
      </c>
    </row>
    <row r="633">
      <c r="A633" s="11" t="n"/>
      <c r="B633" s="9" t="n"/>
      <c r="C633" s="9" t="n"/>
      <c r="D633" s="9" t="n"/>
      <c r="E633" s="13">
        <f>IF(B633="","",IFERROR(IF(INDEX(Kunden!$A$7:$A$506,MATCH(B633,Kunden!$T$7:$T$506,0))="","",INDEX(Kunden!$A$7:$A$506,MATCH(B633,Kunden!$T$7:$T$506,0))),""))</f>
        <v/>
      </c>
      <c r="F633" s="12">
        <f>IF(B633="","",IFERROR(IF(INDEX(Kunden!$J$7:$J$506,MATCH(B633,Kunden!$T$7:$T$506,0))="","",INDEX(Kunden!$J$7:$J$506,MATCH(B633,Kunden!$T$7:$T$506,0))),""))</f>
        <v/>
      </c>
      <c r="G633" s="12">
        <f>IF(B633="","",IFERROR(IF(INDEX(Kunden!$N$7:$N$506,MATCH(B633,Kunden!$T$7:$T$506,0))="","",INDEX(Kunden!$N$7:$N$506,MATCH(B633,Kunden!$T$7:$T$506,0))),""))</f>
        <v/>
      </c>
      <c r="H633" s="12">
        <f>IF(B633="","",IF(ISNA(MATCH(B633,Kunden!$T$7:$T$506,0)),"nicht in der Kundenliste",IF(A633="","Datum fehlt","")))</f>
        <v/>
      </c>
    </row>
    <row r="634">
      <c r="A634" s="11" t="n"/>
      <c r="B634" s="9" t="n"/>
      <c r="C634" s="9" t="n"/>
      <c r="D634" s="9" t="n"/>
      <c r="E634" s="13">
        <f>IF(B634="","",IFERROR(IF(INDEX(Kunden!$A$7:$A$506,MATCH(B634,Kunden!$T$7:$T$506,0))="","",INDEX(Kunden!$A$7:$A$506,MATCH(B634,Kunden!$T$7:$T$506,0))),""))</f>
        <v/>
      </c>
      <c r="F634" s="12">
        <f>IF(B634="","",IFERROR(IF(INDEX(Kunden!$J$7:$J$506,MATCH(B634,Kunden!$T$7:$T$506,0))="","",INDEX(Kunden!$J$7:$J$506,MATCH(B634,Kunden!$T$7:$T$506,0))),""))</f>
        <v/>
      </c>
      <c r="G634" s="12">
        <f>IF(B634="","",IFERROR(IF(INDEX(Kunden!$N$7:$N$506,MATCH(B634,Kunden!$T$7:$T$506,0))="","",INDEX(Kunden!$N$7:$N$506,MATCH(B634,Kunden!$T$7:$T$506,0))),""))</f>
        <v/>
      </c>
      <c r="H634" s="12">
        <f>IF(B634="","",IF(ISNA(MATCH(B634,Kunden!$T$7:$T$506,0)),"nicht in der Kundenliste",IF(A634="","Datum fehlt","")))</f>
        <v/>
      </c>
    </row>
    <row r="635">
      <c r="A635" s="11" t="n"/>
      <c r="B635" s="9" t="n"/>
      <c r="C635" s="9" t="n"/>
      <c r="D635" s="9" t="n"/>
      <c r="E635" s="13">
        <f>IF(B635="","",IFERROR(IF(INDEX(Kunden!$A$7:$A$506,MATCH(B635,Kunden!$T$7:$T$506,0))="","",INDEX(Kunden!$A$7:$A$506,MATCH(B635,Kunden!$T$7:$T$506,0))),""))</f>
        <v/>
      </c>
      <c r="F635" s="12">
        <f>IF(B635="","",IFERROR(IF(INDEX(Kunden!$J$7:$J$506,MATCH(B635,Kunden!$T$7:$T$506,0))="","",INDEX(Kunden!$J$7:$J$506,MATCH(B635,Kunden!$T$7:$T$506,0))),""))</f>
        <v/>
      </c>
      <c r="G635" s="12">
        <f>IF(B635="","",IFERROR(IF(INDEX(Kunden!$N$7:$N$506,MATCH(B635,Kunden!$T$7:$T$506,0))="","",INDEX(Kunden!$N$7:$N$506,MATCH(B635,Kunden!$T$7:$T$506,0))),""))</f>
        <v/>
      </c>
      <c r="H635" s="12">
        <f>IF(B635="","",IF(ISNA(MATCH(B635,Kunden!$T$7:$T$506,0)),"nicht in der Kundenliste",IF(A635="","Datum fehlt","")))</f>
        <v/>
      </c>
    </row>
    <row r="636">
      <c r="A636" s="11" t="n"/>
      <c r="B636" s="9" t="n"/>
      <c r="C636" s="9" t="n"/>
      <c r="D636" s="9" t="n"/>
      <c r="E636" s="13">
        <f>IF(B636="","",IFERROR(IF(INDEX(Kunden!$A$7:$A$506,MATCH(B636,Kunden!$T$7:$T$506,0))="","",INDEX(Kunden!$A$7:$A$506,MATCH(B636,Kunden!$T$7:$T$506,0))),""))</f>
        <v/>
      </c>
      <c r="F636" s="12">
        <f>IF(B636="","",IFERROR(IF(INDEX(Kunden!$J$7:$J$506,MATCH(B636,Kunden!$T$7:$T$506,0))="","",INDEX(Kunden!$J$7:$J$506,MATCH(B636,Kunden!$T$7:$T$506,0))),""))</f>
        <v/>
      </c>
      <c r="G636" s="12">
        <f>IF(B636="","",IFERROR(IF(INDEX(Kunden!$N$7:$N$506,MATCH(B636,Kunden!$T$7:$T$506,0))="","",INDEX(Kunden!$N$7:$N$506,MATCH(B636,Kunden!$T$7:$T$506,0))),""))</f>
        <v/>
      </c>
      <c r="H636" s="12">
        <f>IF(B636="","",IF(ISNA(MATCH(B636,Kunden!$T$7:$T$506,0)),"nicht in der Kundenliste",IF(A636="","Datum fehlt","")))</f>
        <v/>
      </c>
    </row>
    <row r="637">
      <c r="A637" s="11" t="n"/>
      <c r="B637" s="9" t="n"/>
      <c r="C637" s="9" t="n"/>
      <c r="D637" s="9" t="n"/>
      <c r="E637" s="13">
        <f>IF(B637="","",IFERROR(IF(INDEX(Kunden!$A$7:$A$506,MATCH(B637,Kunden!$T$7:$T$506,0))="","",INDEX(Kunden!$A$7:$A$506,MATCH(B637,Kunden!$T$7:$T$506,0))),""))</f>
        <v/>
      </c>
      <c r="F637" s="12">
        <f>IF(B637="","",IFERROR(IF(INDEX(Kunden!$J$7:$J$506,MATCH(B637,Kunden!$T$7:$T$506,0))="","",INDEX(Kunden!$J$7:$J$506,MATCH(B637,Kunden!$T$7:$T$506,0))),""))</f>
        <v/>
      </c>
      <c r="G637" s="12">
        <f>IF(B637="","",IFERROR(IF(INDEX(Kunden!$N$7:$N$506,MATCH(B637,Kunden!$T$7:$T$506,0))="","",INDEX(Kunden!$N$7:$N$506,MATCH(B637,Kunden!$T$7:$T$506,0))),""))</f>
        <v/>
      </c>
      <c r="H637" s="12">
        <f>IF(B637="","",IF(ISNA(MATCH(B637,Kunden!$T$7:$T$506,0)),"nicht in der Kundenliste",IF(A637="","Datum fehlt","")))</f>
        <v/>
      </c>
    </row>
    <row r="638">
      <c r="A638" s="11" t="n"/>
      <c r="B638" s="9" t="n"/>
      <c r="C638" s="9" t="n"/>
      <c r="D638" s="9" t="n"/>
      <c r="E638" s="13">
        <f>IF(B638="","",IFERROR(IF(INDEX(Kunden!$A$7:$A$506,MATCH(B638,Kunden!$T$7:$T$506,0))="","",INDEX(Kunden!$A$7:$A$506,MATCH(B638,Kunden!$T$7:$T$506,0))),""))</f>
        <v/>
      </c>
      <c r="F638" s="12">
        <f>IF(B638="","",IFERROR(IF(INDEX(Kunden!$J$7:$J$506,MATCH(B638,Kunden!$T$7:$T$506,0))="","",INDEX(Kunden!$J$7:$J$506,MATCH(B638,Kunden!$T$7:$T$506,0))),""))</f>
        <v/>
      </c>
      <c r="G638" s="12">
        <f>IF(B638="","",IFERROR(IF(INDEX(Kunden!$N$7:$N$506,MATCH(B638,Kunden!$T$7:$T$506,0))="","",INDEX(Kunden!$N$7:$N$506,MATCH(B638,Kunden!$T$7:$T$506,0))),""))</f>
        <v/>
      </c>
      <c r="H638" s="12">
        <f>IF(B638="","",IF(ISNA(MATCH(B638,Kunden!$T$7:$T$506,0)),"nicht in der Kundenliste",IF(A638="","Datum fehlt","")))</f>
        <v/>
      </c>
    </row>
    <row r="639">
      <c r="A639" s="11" t="n"/>
      <c r="B639" s="9" t="n"/>
      <c r="C639" s="9" t="n"/>
      <c r="D639" s="9" t="n"/>
      <c r="E639" s="13">
        <f>IF(B639="","",IFERROR(IF(INDEX(Kunden!$A$7:$A$506,MATCH(B639,Kunden!$T$7:$T$506,0))="","",INDEX(Kunden!$A$7:$A$506,MATCH(B639,Kunden!$T$7:$T$506,0))),""))</f>
        <v/>
      </c>
      <c r="F639" s="12">
        <f>IF(B639="","",IFERROR(IF(INDEX(Kunden!$J$7:$J$506,MATCH(B639,Kunden!$T$7:$T$506,0))="","",INDEX(Kunden!$J$7:$J$506,MATCH(B639,Kunden!$T$7:$T$506,0))),""))</f>
        <v/>
      </c>
      <c r="G639" s="12">
        <f>IF(B639="","",IFERROR(IF(INDEX(Kunden!$N$7:$N$506,MATCH(B639,Kunden!$T$7:$T$506,0))="","",INDEX(Kunden!$N$7:$N$506,MATCH(B639,Kunden!$T$7:$T$506,0))),""))</f>
        <v/>
      </c>
      <c r="H639" s="12">
        <f>IF(B639="","",IF(ISNA(MATCH(B639,Kunden!$T$7:$T$506,0)),"nicht in der Kundenliste",IF(A639="","Datum fehlt","")))</f>
        <v/>
      </c>
    </row>
    <row r="640">
      <c r="A640" s="11" t="n"/>
      <c r="B640" s="9" t="n"/>
      <c r="C640" s="9" t="n"/>
      <c r="D640" s="9" t="n"/>
      <c r="E640" s="13">
        <f>IF(B640="","",IFERROR(IF(INDEX(Kunden!$A$7:$A$506,MATCH(B640,Kunden!$T$7:$T$506,0))="","",INDEX(Kunden!$A$7:$A$506,MATCH(B640,Kunden!$T$7:$T$506,0))),""))</f>
        <v/>
      </c>
      <c r="F640" s="12">
        <f>IF(B640="","",IFERROR(IF(INDEX(Kunden!$J$7:$J$506,MATCH(B640,Kunden!$T$7:$T$506,0))="","",INDEX(Kunden!$J$7:$J$506,MATCH(B640,Kunden!$T$7:$T$506,0))),""))</f>
        <v/>
      </c>
      <c r="G640" s="12">
        <f>IF(B640="","",IFERROR(IF(INDEX(Kunden!$N$7:$N$506,MATCH(B640,Kunden!$T$7:$T$506,0))="","",INDEX(Kunden!$N$7:$N$506,MATCH(B640,Kunden!$T$7:$T$506,0))),""))</f>
        <v/>
      </c>
      <c r="H640" s="12">
        <f>IF(B640="","",IF(ISNA(MATCH(B640,Kunden!$T$7:$T$506,0)),"nicht in der Kundenliste",IF(A640="","Datum fehlt","")))</f>
        <v/>
      </c>
    </row>
    <row r="641">
      <c r="A641" s="11" t="n"/>
      <c r="B641" s="9" t="n"/>
      <c r="C641" s="9" t="n"/>
      <c r="D641" s="9" t="n"/>
      <c r="E641" s="13">
        <f>IF(B641="","",IFERROR(IF(INDEX(Kunden!$A$7:$A$506,MATCH(B641,Kunden!$T$7:$T$506,0))="","",INDEX(Kunden!$A$7:$A$506,MATCH(B641,Kunden!$T$7:$T$506,0))),""))</f>
        <v/>
      </c>
      <c r="F641" s="12">
        <f>IF(B641="","",IFERROR(IF(INDEX(Kunden!$J$7:$J$506,MATCH(B641,Kunden!$T$7:$T$506,0))="","",INDEX(Kunden!$J$7:$J$506,MATCH(B641,Kunden!$T$7:$T$506,0))),""))</f>
        <v/>
      </c>
      <c r="G641" s="12">
        <f>IF(B641="","",IFERROR(IF(INDEX(Kunden!$N$7:$N$506,MATCH(B641,Kunden!$T$7:$T$506,0))="","",INDEX(Kunden!$N$7:$N$506,MATCH(B641,Kunden!$T$7:$T$506,0))),""))</f>
        <v/>
      </c>
      <c r="H641" s="12">
        <f>IF(B641="","",IF(ISNA(MATCH(B641,Kunden!$T$7:$T$506,0)),"nicht in der Kundenliste",IF(A641="","Datum fehlt","")))</f>
        <v/>
      </c>
    </row>
    <row r="642">
      <c r="A642" s="11" t="n"/>
      <c r="B642" s="9" t="n"/>
      <c r="C642" s="9" t="n"/>
      <c r="D642" s="9" t="n"/>
      <c r="E642" s="13">
        <f>IF(B642="","",IFERROR(IF(INDEX(Kunden!$A$7:$A$506,MATCH(B642,Kunden!$T$7:$T$506,0))="","",INDEX(Kunden!$A$7:$A$506,MATCH(B642,Kunden!$T$7:$T$506,0))),""))</f>
        <v/>
      </c>
      <c r="F642" s="12">
        <f>IF(B642="","",IFERROR(IF(INDEX(Kunden!$J$7:$J$506,MATCH(B642,Kunden!$T$7:$T$506,0))="","",INDEX(Kunden!$J$7:$J$506,MATCH(B642,Kunden!$T$7:$T$506,0))),""))</f>
        <v/>
      </c>
      <c r="G642" s="12">
        <f>IF(B642="","",IFERROR(IF(INDEX(Kunden!$N$7:$N$506,MATCH(B642,Kunden!$T$7:$T$506,0))="","",INDEX(Kunden!$N$7:$N$506,MATCH(B642,Kunden!$T$7:$T$506,0))),""))</f>
        <v/>
      </c>
      <c r="H642" s="12">
        <f>IF(B642="","",IF(ISNA(MATCH(B642,Kunden!$T$7:$T$506,0)),"nicht in der Kundenliste",IF(A642="","Datum fehlt","")))</f>
        <v/>
      </c>
    </row>
    <row r="643">
      <c r="A643" s="11" t="n"/>
      <c r="B643" s="9" t="n"/>
      <c r="C643" s="9" t="n"/>
      <c r="D643" s="9" t="n"/>
      <c r="E643" s="13">
        <f>IF(B643="","",IFERROR(IF(INDEX(Kunden!$A$7:$A$506,MATCH(B643,Kunden!$T$7:$T$506,0))="","",INDEX(Kunden!$A$7:$A$506,MATCH(B643,Kunden!$T$7:$T$506,0))),""))</f>
        <v/>
      </c>
      <c r="F643" s="12">
        <f>IF(B643="","",IFERROR(IF(INDEX(Kunden!$J$7:$J$506,MATCH(B643,Kunden!$T$7:$T$506,0))="","",INDEX(Kunden!$J$7:$J$506,MATCH(B643,Kunden!$T$7:$T$506,0))),""))</f>
        <v/>
      </c>
      <c r="G643" s="12">
        <f>IF(B643="","",IFERROR(IF(INDEX(Kunden!$N$7:$N$506,MATCH(B643,Kunden!$T$7:$T$506,0))="","",INDEX(Kunden!$N$7:$N$506,MATCH(B643,Kunden!$T$7:$T$506,0))),""))</f>
        <v/>
      </c>
      <c r="H643" s="12">
        <f>IF(B643="","",IF(ISNA(MATCH(B643,Kunden!$T$7:$T$506,0)),"nicht in der Kundenliste",IF(A643="","Datum fehlt","")))</f>
        <v/>
      </c>
    </row>
    <row r="644">
      <c r="A644" s="11" t="n"/>
      <c r="B644" s="9" t="n"/>
      <c r="C644" s="9" t="n"/>
      <c r="D644" s="9" t="n"/>
      <c r="E644" s="13">
        <f>IF(B644="","",IFERROR(IF(INDEX(Kunden!$A$7:$A$506,MATCH(B644,Kunden!$T$7:$T$506,0))="","",INDEX(Kunden!$A$7:$A$506,MATCH(B644,Kunden!$T$7:$T$506,0))),""))</f>
        <v/>
      </c>
      <c r="F644" s="12">
        <f>IF(B644="","",IFERROR(IF(INDEX(Kunden!$J$7:$J$506,MATCH(B644,Kunden!$T$7:$T$506,0))="","",INDEX(Kunden!$J$7:$J$506,MATCH(B644,Kunden!$T$7:$T$506,0))),""))</f>
        <v/>
      </c>
      <c r="G644" s="12">
        <f>IF(B644="","",IFERROR(IF(INDEX(Kunden!$N$7:$N$506,MATCH(B644,Kunden!$T$7:$T$506,0))="","",INDEX(Kunden!$N$7:$N$506,MATCH(B644,Kunden!$T$7:$T$506,0))),""))</f>
        <v/>
      </c>
      <c r="H644" s="12">
        <f>IF(B644="","",IF(ISNA(MATCH(B644,Kunden!$T$7:$T$506,0)),"nicht in der Kundenliste",IF(A644="","Datum fehlt","")))</f>
        <v/>
      </c>
    </row>
    <row r="645">
      <c r="A645" s="11" t="n"/>
      <c r="B645" s="9" t="n"/>
      <c r="C645" s="9" t="n"/>
      <c r="D645" s="9" t="n"/>
      <c r="E645" s="13">
        <f>IF(B645="","",IFERROR(IF(INDEX(Kunden!$A$7:$A$506,MATCH(B645,Kunden!$T$7:$T$506,0))="","",INDEX(Kunden!$A$7:$A$506,MATCH(B645,Kunden!$T$7:$T$506,0))),""))</f>
        <v/>
      </c>
      <c r="F645" s="12">
        <f>IF(B645="","",IFERROR(IF(INDEX(Kunden!$J$7:$J$506,MATCH(B645,Kunden!$T$7:$T$506,0))="","",INDEX(Kunden!$J$7:$J$506,MATCH(B645,Kunden!$T$7:$T$506,0))),""))</f>
        <v/>
      </c>
      <c r="G645" s="12">
        <f>IF(B645="","",IFERROR(IF(INDEX(Kunden!$N$7:$N$506,MATCH(B645,Kunden!$T$7:$T$506,0))="","",INDEX(Kunden!$N$7:$N$506,MATCH(B645,Kunden!$T$7:$T$506,0))),""))</f>
        <v/>
      </c>
      <c r="H645" s="12">
        <f>IF(B645="","",IF(ISNA(MATCH(B645,Kunden!$T$7:$T$506,0)),"nicht in der Kundenliste",IF(A645="","Datum fehlt","")))</f>
        <v/>
      </c>
    </row>
    <row r="646">
      <c r="A646" s="11" t="n"/>
      <c r="B646" s="9" t="n"/>
      <c r="C646" s="9" t="n"/>
      <c r="D646" s="9" t="n"/>
      <c r="E646" s="13">
        <f>IF(B646="","",IFERROR(IF(INDEX(Kunden!$A$7:$A$506,MATCH(B646,Kunden!$T$7:$T$506,0))="","",INDEX(Kunden!$A$7:$A$506,MATCH(B646,Kunden!$T$7:$T$506,0))),""))</f>
        <v/>
      </c>
      <c r="F646" s="12">
        <f>IF(B646="","",IFERROR(IF(INDEX(Kunden!$J$7:$J$506,MATCH(B646,Kunden!$T$7:$T$506,0))="","",INDEX(Kunden!$J$7:$J$506,MATCH(B646,Kunden!$T$7:$T$506,0))),""))</f>
        <v/>
      </c>
      <c r="G646" s="12">
        <f>IF(B646="","",IFERROR(IF(INDEX(Kunden!$N$7:$N$506,MATCH(B646,Kunden!$T$7:$T$506,0))="","",INDEX(Kunden!$N$7:$N$506,MATCH(B646,Kunden!$T$7:$T$506,0))),""))</f>
        <v/>
      </c>
      <c r="H646" s="12">
        <f>IF(B646="","",IF(ISNA(MATCH(B646,Kunden!$T$7:$T$506,0)),"nicht in der Kundenliste",IF(A646="","Datum fehlt","")))</f>
        <v/>
      </c>
    </row>
    <row r="647">
      <c r="A647" s="11" t="n"/>
      <c r="B647" s="9" t="n"/>
      <c r="C647" s="9" t="n"/>
      <c r="D647" s="9" t="n"/>
      <c r="E647" s="13">
        <f>IF(B647="","",IFERROR(IF(INDEX(Kunden!$A$7:$A$506,MATCH(B647,Kunden!$T$7:$T$506,0))="","",INDEX(Kunden!$A$7:$A$506,MATCH(B647,Kunden!$T$7:$T$506,0))),""))</f>
        <v/>
      </c>
      <c r="F647" s="12">
        <f>IF(B647="","",IFERROR(IF(INDEX(Kunden!$J$7:$J$506,MATCH(B647,Kunden!$T$7:$T$506,0))="","",INDEX(Kunden!$J$7:$J$506,MATCH(B647,Kunden!$T$7:$T$506,0))),""))</f>
        <v/>
      </c>
      <c r="G647" s="12">
        <f>IF(B647="","",IFERROR(IF(INDEX(Kunden!$N$7:$N$506,MATCH(B647,Kunden!$T$7:$T$506,0))="","",INDEX(Kunden!$N$7:$N$506,MATCH(B647,Kunden!$T$7:$T$506,0))),""))</f>
        <v/>
      </c>
      <c r="H647" s="12">
        <f>IF(B647="","",IF(ISNA(MATCH(B647,Kunden!$T$7:$T$506,0)),"nicht in der Kundenliste",IF(A647="","Datum fehlt","")))</f>
        <v/>
      </c>
    </row>
    <row r="648">
      <c r="A648" s="11" t="n"/>
      <c r="B648" s="9" t="n"/>
      <c r="C648" s="9" t="n"/>
      <c r="D648" s="9" t="n"/>
      <c r="E648" s="13">
        <f>IF(B648="","",IFERROR(IF(INDEX(Kunden!$A$7:$A$506,MATCH(B648,Kunden!$T$7:$T$506,0))="","",INDEX(Kunden!$A$7:$A$506,MATCH(B648,Kunden!$T$7:$T$506,0))),""))</f>
        <v/>
      </c>
      <c r="F648" s="12">
        <f>IF(B648="","",IFERROR(IF(INDEX(Kunden!$J$7:$J$506,MATCH(B648,Kunden!$T$7:$T$506,0))="","",INDEX(Kunden!$J$7:$J$506,MATCH(B648,Kunden!$T$7:$T$506,0))),""))</f>
        <v/>
      </c>
      <c r="G648" s="12">
        <f>IF(B648="","",IFERROR(IF(INDEX(Kunden!$N$7:$N$506,MATCH(B648,Kunden!$T$7:$T$506,0))="","",INDEX(Kunden!$N$7:$N$506,MATCH(B648,Kunden!$T$7:$T$506,0))),""))</f>
        <v/>
      </c>
      <c r="H648" s="12">
        <f>IF(B648="","",IF(ISNA(MATCH(B648,Kunden!$T$7:$T$506,0)),"nicht in der Kundenliste",IF(A648="","Datum fehlt","")))</f>
        <v/>
      </c>
    </row>
    <row r="649">
      <c r="A649" s="11" t="n"/>
      <c r="B649" s="9" t="n"/>
      <c r="C649" s="9" t="n"/>
      <c r="D649" s="9" t="n"/>
      <c r="E649" s="13">
        <f>IF(B649="","",IFERROR(IF(INDEX(Kunden!$A$7:$A$506,MATCH(B649,Kunden!$T$7:$T$506,0))="","",INDEX(Kunden!$A$7:$A$506,MATCH(B649,Kunden!$T$7:$T$506,0))),""))</f>
        <v/>
      </c>
      <c r="F649" s="12">
        <f>IF(B649="","",IFERROR(IF(INDEX(Kunden!$J$7:$J$506,MATCH(B649,Kunden!$T$7:$T$506,0))="","",INDEX(Kunden!$J$7:$J$506,MATCH(B649,Kunden!$T$7:$T$506,0))),""))</f>
        <v/>
      </c>
      <c r="G649" s="12">
        <f>IF(B649="","",IFERROR(IF(INDEX(Kunden!$N$7:$N$506,MATCH(B649,Kunden!$T$7:$T$506,0))="","",INDEX(Kunden!$N$7:$N$506,MATCH(B649,Kunden!$T$7:$T$506,0))),""))</f>
        <v/>
      </c>
      <c r="H649" s="12">
        <f>IF(B649="","",IF(ISNA(MATCH(B649,Kunden!$T$7:$T$506,0)),"nicht in der Kundenliste",IF(A649="","Datum fehlt","")))</f>
        <v/>
      </c>
    </row>
    <row r="650">
      <c r="A650" s="11" t="n"/>
      <c r="B650" s="9" t="n"/>
      <c r="C650" s="9" t="n"/>
      <c r="D650" s="9" t="n"/>
      <c r="E650" s="13">
        <f>IF(B650="","",IFERROR(IF(INDEX(Kunden!$A$7:$A$506,MATCH(B650,Kunden!$T$7:$T$506,0))="","",INDEX(Kunden!$A$7:$A$506,MATCH(B650,Kunden!$T$7:$T$506,0))),""))</f>
        <v/>
      </c>
      <c r="F650" s="12">
        <f>IF(B650="","",IFERROR(IF(INDEX(Kunden!$J$7:$J$506,MATCH(B650,Kunden!$T$7:$T$506,0))="","",INDEX(Kunden!$J$7:$J$506,MATCH(B650,Kunden!$T$7:$T$506,0))),""))</f>
        <v/>
      </c>
      <c r="G650" s="12">
        <f>IF(B650="","",IFERROR(IF(INDEX(Kunden!$N$7:$N$506,MATCH(B650,Kunden!$T$7:$T$506,0))="","",INDEX(Kunden!$N$7:$N$506,MATCH(B650,Kunden!$T$7:$T$506,0))),""))</f>
        <v/>
      </c>
      <c r="H650" s="12">
        <f>IF(B650="","",IF(ISNA(MATCH(B650,Kunden!$T$7:$T$506,0)),"nicht in der Kundenliste",IF(A650="","Datum fehlt","")))</f>
        <v/>
      </c>
    </row>
    <row r="651">
      <c r="A651" s="11" t="n"/>
      <c r="B651" s="9" t="n"/>
      <c r="C651" s="9" t="n"/>
      <c r="D651" s="9" t="n"/>
      <c r="E651" s="13">
        <f>IF(B651="","",IFERROR(IF(INDEX(Kunden!$A$7:$A$506,MATCH(B651,Kunden!$T$7:$T$506,0))="","",INDEX(Kunden!$A$7:$A$506,MATCH(B651,Kunden!$T$7:$T$506,0))),""))</f>
        <v/>
      </c>
      <c r="F651" s="12">
        <f>IF(B651="","",IFERROR(IF(INDEX(Kunden!$J$7:$J$506,MATCH(B651,Kunden!$T$7:$T$506,0))="","",INDEX(Kunden!$J$7:$J$506,MATCH(B651,Kunden!$T$7:$T$506,0))),""))</f>
        <v/>
      </c>
      <c r="G651" s="12">
        <f>IF(B651="","",IFERROR(IF(INDEX(Kunden!$N$7:$N$506,MATCH(B651,Kunden!$T$7:$T$506,0))="","",INDEX(Kunden!$N$7:$N$506,MATCH(B651,Kunden!$T$7:$T$506,0))),""))</f>
        <v/>
      </c>
      <c r="H651" s="12">
        <f>IF(B651="","",IF(ISNA(MATCH(B651,Kunden!$T$7:$T$506,0)),"nicht in der Kundenliste",IF(A651="","Datum fehlt","")))</f>
        <v/>
      </c>
    </row>
    <row r="652">
      <c r="A652" s="11" t="n"/>
      <c r="B652" s="9" t="n"/>
      <c r="C652" s="9" t="n"/>
      <c r="D652" s="9" t="n"/>
      <c r="E652" s="13">
        <f>IF(B652="","",IFERROR(IF(INDEX(Kunden!$A$7:$A$506,MATCH(B652,Kunden!$T$7:$T$506,0))="","",INDEX(Kunden!$A$7:$A$506,MATCH(B652,Kunden!$T$7:$T$506,0))),""))</f>
        <v/>
      </c>
      <c r="F652" s="12">
        <f>IF(B652="","",IFERROR(IF(INDEX(Kunden!$J$7:$J$506,MATCH(B652,Kunden!$T$7:$T$506,0))="","",INDEX(Kunden!$J$7:$J$506,MATCH(B652,Kunden!$T$7:$T$506,0))),""))</f>
        <v/>
      </c>
      <c r="G652" s="12">
        <f>IF(B652="","",IFERROR(IF(INDEX(Kunden!$N$7:$N$506,MATCH(B652,Kunden!$T$7:$T$506,0))="","",INDEX(Kunden!$N$7:$N$506,MATCH(B652,Kunden!$T$7:$T$506,0))),""))</f>
        <v/>
      </c>
      <c r="H652" s="12">
        <f>IF(B652="","",IF(ISNA(MATCH(B652,Kunden!$T$7:$T$506,0)),"nicht in der Kundenliste",IF(A652="","Datum fehlt","")))</f>
        <v/>
      </c>
    </row>
    <row r="653">
      <c r="A653" s="11" t="n"/>
      <c r="B653" s="9" t="n"/>
      <c r="C653" s="9" t="n"/>
      <c r="D653" s="9" t="n"/>
      <c r="E653" s="13">
        <f>IF(B653="","",IFERROR(IF(INDEX(Kunden!$A$7:$A$506,MATCH(B653,Kunden!$T$7:$T$506,0))="","",INDEX(Kunden!$A$7:$A$506,MATCH(B653,Kunden!$T$7:$T$506,0))),""))</f>
        <v/>
      </c>
      <c r="F653" s="12">
        <f>IF(B653="","",IFERROR(IF(INDEX(Kunden!$J$7:$J$506,MATCH(B653,Kunden!$T$7:$T$506,0))="","",INDEX(Kunden!$J$7:$J$506,MATCH(B653,Kunden!$T$7:$T$506,0))),""))</f>
        <v/>
      </c>
      <c r="G653" s="12">
        <f>IF(B653="","",IFERROR(IF(INDEX(Kunden!$N$7:$N$506,MATCH(B653,Kunden!$T$7:$T$506,0))="","",INDEX(Kunden!$N$7:$N$506,MATCH(B653,Kunden!$T$7:$T$506,0))),""))</f>
        <v/>
      </c>
      <c r="H653" s="12">
        <f>IF(B653="","",IF(ISNA(MATCH(B653,Kunden!$T$7:$T$506,0)),"nicht in der Kundenliste",IF(A653="","Datum fehlt","")))</f>
        <v/>
      </c>
    </row>
    <row r="654">
      <c r="A654" s="11" t="n"/>
      <c r="B654" s="9" t="n"/>
      <c r="C654" s="9" t="n"/>
      <c r="D654" s="9" t="n"/>
      <c r="E654" s="13">
        <f>IF(B654="","",IFERROR(IF(INDEX(Kunden!$A$7:$A$506,MATCH(B654,Kunden!$T$7:$T$506,0))="","",INDEX(Kunden!$A$7:$A$506,MATCH(B654,Kunden!$T$7:$T$506,0))),""))</f>
        <v/>
      </c>
      <c r="F654" s="12">
        <f>IF(B654="","",IFERROR(IF(INDEX(Kunden!$J$7:$J$506,MATCH(B654,Kunden!$T$7:$T$506,0))="","",INDEX(Kunden!$J$7:$J$506,MATCH(B654,Kunden!$T$7:$T$506,0))),""))</f>
        <v/>
      </c>
      <c r="G654" s="12">
        <f>IF(B654="","",IFERROR(IF(INDEX(Kunden!$N$7:$N$506,MATCH(B654,Kunden!$T$7:$T$506,0))="","",INDEX(Kunden!$N$7:$N$506,MATCH(B654,Kunden!$T$7:$T$506,0))),""))</f>
        <v/>
      </c>
      <c r="H654" s="12">
        <f>IF(B654="","",IF(ISNA(MATCH(B654,Kunden!$T$7:$T$506,0)),"nicht in der Kundenliste",IF(A654="","Datum fehlt","")))</f>
        <v/>
      </c>
    </row>
    <row r="655">
      <c r="A655" s="11" t="n"/>
      <c r="B655" s="9" t="n"/>
      <c r="C655" s="9" t="n"/>
      <c r="D655" s="9" t="n"/>
      <c r="E655" s="13">
        <f>IF(B655="","",IFERROR(IF(INDEX(Kunden!$A$7:$A$506,MATCH(B655,Kunden!$T$7:$T$506,0))="","",INDEX(Kunden!$A$7:$A$506,MATCH(B655,Kunden!$T$7:$T$506,0))),""))</f>
        <v/>
      </c>
      <c r="F655" s="12">
        <f>IF(B655="","",IFERROR(IF(INDEX(Kunden!$J$7:$J$506,MATCH(B655,Kunden!$T$7:$T$506,0))="","",INDEX(Kunden!$J$7:$J$506,MATCH(B655,Kunden!$T$7:$T$506,0))),""))</f>
        <v/>
      </c>
      <c r="G655" s="12">
        <f>IF(B655="","",IFERROR(IF(INDEX(Kunden!$N$7:$N$506,MATCH(B655,Kunden!$T$7:$T$506,0))="","",INDEX(Kunden!$N$7:$N$506,MATCH(B655,Kunden!$T$7:$T$506,0))),""))</f>
        <v/>
      </c>
      <c r="H655" s="12">
        <f>IF(B655="","",IF(ISNA(MATCH(B655,Kunden!$T$7:$T$506,0)),"nicht in der Kundenliste",IF(A655="","Datum fehlt","")))</f>
        <v/>
      </c>
    </row>
    <row r="656">
      <c r="A656" s="11" t="n"/>
      <c r="B656" s="9" t="n"/>
      <c r="C656" s="9" t="n"/>
      <c r="D656" s="9" t="n"/>
      <c r="E656" s="13">
        <f>IF(B656="","",IFERROR(IF(INDEX(Kunden!$A$7:$A$506,MATCH(B656,Kunden!$T$7:$T$506,0))="","",INDEX(Kunden!$A$7:$A$506,MATCH(B656,Kunden!$T$7:$T$506,0))),""))</f>
        <v/>
      </c>
      <c r="F656" s="12">
        <f>IF(B656="","",IFERROR(IF(INDEX(Kunden!$J$7:$J$506,MATCH(B656,Kunden!$T$7:$T$506,0))="","",INDEX(Kunden!$J$7:$J$506,MATCH(B656,Kunden!$T$7:$T$506,0))),""))</f>
        <v/>
      </c>
      <c r="G656" s="12">
        <f>IF(B656="","",IFERROR(IF(INDEX(Kunden!$N$7:$N$506,MATCH(B656,Kunden!$T$7:$T$506,0))="","",INDEX(Kunden!$N$7:$N$506,MATCH(B656,Kunden!$T$7:$T$506,0))),""))</f>
        <v/>
      </c>
      <c r="H656" s="12">
        <f>IF(B656="","",IF(ISNA(MATCH(B656,Kunden!$T$7:$T$506,0)),"nicht in der Kundenliste",IF(A656="","Datum fehlt","")))</f>
        <v/>
      </c>
    </row>
    <row r="657">
      <c r="A657" s="11" t="n"/>
      <c r="B657" s="9" t="n"/>
      <c r="C657" s="9" t="n"/>
      <c r="D657" s="9" t="n"/>
      <c r="E657" s="13">
        <f>IF(B657="","",IFERROR(IF(INDEX(Kunden!$A$7:$A$506,MATCH(B657,Kunden!$T$7:$T$506,0))="","",INDEX(Kunden!$A$7:$A$506,MATCH(B657,Kunden!$T$7:$T$506,0))),""))</f>
        <v/>
      </c>
      <c r="F657" s="12">
        <f>IF(B657="","",IFERROR(IF(INDEX(Kunden!$J$7:$J$506,MATCH(B657,Kunden!$T$7:$T$506,0))="","",INDEX(Kunden!$J$7:$J$506,MATCH(B657,Kunden!$T$7:$T$506,0))),""))</f>
        <v/>
      </c>
      <c r="G657" s="12">
        <f>IF(B657="","",IFERROR(IF(INDEX(Kunden!$N$7:$N$506,MATCH(B657,Kunden!$T$7:$T$506,0))="","",INDEX(Kunden!$N$7:$N$506,MATCH(B657,Kunden!$T$7:$T$506,0))),""))</f>
        <v/>
      </c>
      <c r="H657" s="12">
        <f>IF(B657="","",IF(ISNA(MATCH(B657,Kunden!$T$7:$T$506,0)),"nicht in der Kundenliste",IF(A657="","Datum fehlt","")))</f>
        <v/>
      </c>
    </row>
    <row r="658">
      <c r="A658" s="11" t="n"/>
      <c r="B658" s="9" t="n"/>
      <c r="C658" s="9" t="n"/>
      <c r="D658" s="9" t="n"/>
      <c r="E658" s="13">
        <f>IF(B658="","",IFERROR(IF(INDEX(Kunden!$A$7:$A$506,MATCH(B658,Kunden!$T$7:$T$506,0))="","",INDEX(Kunden!$A$7:$A$506,MATCH(B658,Kunden!$T$7:$T$506,0))),""))</f>
        <v/>
      </c>
      <c r="F658" s="12">
        <f>IF(B658="","",IFERROR(IF(INDEX(Kunden!$J$7:$J$506,MATCH(B658,Kunden!$T$7:$T$506,0))="","",INDEX(Kunden!$J$7:$J$506,MATCH(B658,Kunden!$T$7:$T$506,0))),""))</f>
        <v/>
      </c>
      <c r="G658" s="12">
        <f>IF(B658="","",IFERROR(IF(INDEX(Kunden!$N$7:$N$506,MATCH(B658,Kunden!$T$7:$T$506,0))="","",INDEX(Kunden!$N$7:$N$506,MATCH(B658,Kunden!$T$7:$T$506,0))),""))</f>
        <v/>
      </c>
      <c r="H658" s="12">
        <f>IF(B658="","",IF(ISNA(MATCH(B658,Kunden!$T$7:$T$506,0)),"nicht in der Kundenliste",IF(A658="","Datum fehlt","")))</f>
        <v/>
      </c>
    </row>
    <row r="659">
      <c r="A659" s="11" t="n"/>
      <c r="B659" s="9" t="n"/>
      <c r="C659" s="9" t="n"/>
      <c r="D659" s="9" t="n"/>
      <c r="E659" s="13">
        <f>IF(B659="","",IFERROR(IF(INDEX(Kunden!$A$7:$A$506,MATCH(B659,Kunden!$T$7:$T$506,0))="","",INDEX(Kunden!$A$7:$A$506,MATCH(B659,Kunden!$T$7:$T$506,0))),""))</f>
        <v/>
      </c>
      <c r="F659" s="12">
        <f>IF(B659="","",IFERROR(IF(INDEX(Kunden!$J$7:$J$506,MATCH(B659,Kunden!$T$7:$T$506,0))="","",INDEX(Kunden!$J$7:$J$506,MATCH(B659,Kunden!$T$7:$T$506,0))),""))</f>
        <v/>
      </c>
      <c r="G659" s="12">
        <f>IF(B659="","",IFERROR(IF(INDEX(Kunden!$N$7:$N$506,MATCH(B659,Kunden!$T$7:$T$506,0))="","",INDEX(Kunden!$N$7:$N$506,MATCH(B659,Kunden!$T$7:$T$506,0))),""))</f>
        <v/>
      </c>
      <c r="H659" s="12">
        <f>IF(B659="","",IF(ISNA(MATCH(B659,Kunden!$T$7:$T$506,0)),"nicht in der Kundenliste",IF(A659="","Datum fehlt","")))</f>
        <v/>
      </c>
    </row>
    <row r="660">
      <c r="A660" s="11" t="n"/>
      <c r="B660" s="9" t="n"/>
      <c r="C660" s="9" t="n"/>
      <c r="D660" s="9" t="n"/>
      <c r="E660" s="13">
        <f>IF(B660="","",IFERROR(IF(INDEX(Kunden!$A$7:$A$506,MATCH(B660,Kunden!$T$7:$T$506,0))="","",INDEX(Kunden!$A$7:$A$506,MATCH(B660,Kunden!$T$7:$T$506,0))),""))</f>
        <v/>
      </c>
      <c r="F660" s="12">
        <f>IF(B660="","",IFERROR(IF(INDEX(Kunden!$J$7:$J$506,MATCH(B660,Kunden!$T$7:$T$506,0))="","",INDEX(Kunden!$J$7:$J$506,MATCH(B660,Kunden!$T$7:$T$506,0))),""))</f>
        <v/>
      </c>
      <c r="G660" s="12">
        <f>IF(B660="","",IFERROR(IF(INDEX(Kunden!$N$7:$N$506,MATCH(B660,Kunden!$T$7:$T$506,0))="","",INDEX(Kunden!$N$7:$N$506,MATCH(B660,Kunden!$T$7:$T$506,0))),""))</f>
        <v/>
      </c>
      <c r="H660" s="12">
        <f>IF(B660="","",IF(ISNA(MATCH(B660,Kunden!$T$7:$T$506,0)),"nicht in der Kundenliste",IF(A660="","Datum fehlt","")))</f>
        <v/>
      </c>
    </row>
    <row r="661">
      <c r="A661" s="11" t="n"/>
      <c r="B661" s="9" t="n"/>
      <c r="C661" s="9" t="n"/>
      <c r="D661" s="9" t="n"/>
      <c r="E661" s="13">
        <f>IF(B661="","",IFERROR(IF(INDEX(Kunden!$A$7:$A$506,MATCH(B661,Kunden!$T$7:$T$506,0))="","",INDEX(Kunden!$A$7:$A$506,MATCH(B661,Kunden!$T$7:$T$506,0))),""))</f>
        <v/>
      </c>
      <c r="F661" s="12">
        <f>IF(B661="","",IFERROR(IF(INDEX(Kunden!$J$7:$J$506,MATCH(B661,Kunden!$T$7:$T$506,0))="","",INDEX(Kunden!$J$7:$J$506,MATCH(B661,Kunden!$T$7:$T$506,0))),""))</f>
        <v/>
      </c>
      <c r="G661" s="12">
        <f>IF(B661="","",IFERROR(IF(INDEX(Kunden!$N$7:$N$506,MATCH(B661,Kunden!$T$7:$T$506,0))="","",INDEX(Kunden!$N$7:$N$506,MATCH(B661,Kunden!$T$7:$T$506,0))),""))</f>
        <v/>
      </c>
      <c r="H661" s="12">
        <f>IF(B661="","",IF(ISNA(MATCH(B661,Kunden!$T$7:$T$506,0)),"nicht in der Kundenliste",IF(A661="","Datum fehlt","")))</f>
        <v/>
      </c>
    </row>
    <row r="662">
      <c r="A662" s="11" t="n"/>
      <c r="B662" s="9" t="n"/>
      <c r="C662" s="9" t="n"/>
      <c r="D662" s="9" t="n"/>
      <c r="E662" s="13">
        <f>IF(B662="","",IFERROR(IF(INDEX(Kunden!$A$7:$A$506,MATCH(B662,Kunden!$T$7:$T$506,0))="","",INDEX(Kunden!$A$7:$A$506,MATCH(B662,Kunden!$T$7:$T$506,0))),""))</f>
        <v/>
      </c>
      <c r="F662" s="12">
        <f>IF(B662="","",IFERROR(IF(INDEX(Kunden!$J$7:$J$506,MATCH(B662,Kunden!$T$7:$T$506,0))="","",INDEX(Kunden!$J$7:$J$506,MATCH(B662,Kunden!$T$7:$T$506,0))),""))</f>
        <v/>
      </c>
      <c r="G662" s="12">
        <f>IF(B662="","",IFERROR(IF(INDEX(Kunden!$N$7:$N$506,MATCH(B662,Kunden!$T$7:$T$506,0))="","",INDEX(Kunden!$N$7:$N$506,MATCH(B662,Kunden!$T$7:$T$506,0))),""))</f>
        <v/>
      </c>
      <c r="H662" s="12">
        <f>IF(B662="","",IF(ISNA(MATCH(B662,Kunden!$T$7:$T$506,0)),"nicht in der Kundenliste",IF(A662="","Datum fehlt","")))</f>
        <v/>
      </c>
    </row>
    <row r="663">
      <c r="A663" s="11" t="n"/>
      <c r="B663" s="9" t="n"/>
      <c r="C663" s="9" t="n"/>
      <c r="D663" s="9" t="n"/>
      <c r="E663" s="13">
        <f>IF(B663="","",IFERROR(IF(INDEX(Kunden!$A$7:$A$506,MATCH(B663,Kunden!$T$7:$T$506,0))="","",INDEX(Kunden!$A$7:$A$506,MATCH(B663,Kunden!$T$7:$T$506,0))),""))</f>
        <v/>
      </c>
      <c r="F663" s="12">
        <f>IF(B663="","",IFERROR(IF(INDEX(Kunden!$J$7:$J$506,MATCH(B663,Kunden!$T$7:$T$506,0))="","",INDEX(Kunden!$J$7:$J$506,MATCH(B663,Kunden!$T$7:$T$506,0))),""))</f>
        <v/>
      </c>
      <c r="G663" s="12">
        <f>IF(B663="","",IFERROR(IF(INDEX(Kunden!$N$7:$N$506,MATCH(B663,Kunden!$T$7:$T$506,0))="","",INDEX(Kunden!$N$7:$N$506,MATCH(B663,Kunden!$T$7:$T$506,0))),""))</f>
        <v/>
      </c>
      <c r="H663" s="12">
        <f>IF(B663="","",IF(ISNA(MATCH(B663,Kunden!$T$7:$T$506,0)),"nicht in der Kundenliste",IF(A663="","Datum fehlt","")))</f>
        <v/>
      </c>
    </row>
    <row r="664">
      <c r="A664" s="11" t="n"/>
      <c r="B664" s="9" t="n"/>
      <c r="C664" s="9" t="n"/>
      <c r="D664" s="9" t="n"/>
      <c r="E664" s="13">
        <f>IF(B664="","",IFERROR(IF(INDEX(Kunden!$A$7:$A$506,MATCH(B664,Kunden!$T$7:$T$506,0))="","",INDEX(Kunden!$A$7:$A$506,MATCH(B664,Kunden!$T$7:$T$506,0))),""))</f>
        <v/>
      </c>
      <c r="F664" s="12">
        <f>IF(B664="","",IFERROR(IF(INDEX(Kunden!$J$7:$J$506,MATCH(B664,Kunden!$T$7:$T$506,0))="","",INDEX(Kunden!$J$7:$J$506,MATCH(B664,Kunden!$T$7:$T$506,0))),""))</f>
        <v/>
      </c>
      <c r="G664" s="12">
        <f>IF(B664="","",IFERROR(IF(INDEX(Kunden!$N$7:$N$506,MATCH(B664,Kunden!$T$7:$T$506,0))="","",INDEX(Kunden!$N$7:$N$506,MATCH(B664,Kunden!$T$7:$T$506,0))),""))</f>
        <v/>
      </c>
      <c r="H664" s="12">
        <f>IF(B664="","",IF(ISNA(MATCH(B664,Kunden!$T$7:$T$506,0)),"nicht in der Kundenliste",IF(A664="","Datum fehlt","")))</f>
        <v/>
      </c>
    </row>
    <row r="665">
      <c r="A665" s="11" t="n"/>
      <c r="B665" s="9" t="n"/>
      <c r="C665" s="9" t="n"/>
      <c r="D665" s="9" t="n"/>
      <c r="E665" s="13">
        <f>IF(B665="","",IFERROR(IF(INDEX(Kunden!$A$7:$A$506,MATCH(B665,Kunden!$T$7:$T$506,0))="","",INDEX(Kunden!$A$7:$A$506,MATCH(B665,Kunden!$T$7:$T$506,0))),""))</f>
        <v/>
      </c>
      <c r="F665" s="12">
        <f>IF(B665="","",IFERROR(IF(INDEX(Kunden!$J$7:$J$506,MATCH(B665,Kunden!$T$7:$T$506,0))="","",INDEX(Kunden!$J$7:$J$506,MATCH(B665,Kunden!$T$7:$T$506,0))),""))</f>
        <v/>
      </c>
      <c r="G665" s="12">
        <f>IF(B665="","",IFERROR(IF(INDEX(Kunden!$N$7:$N$506,MATCH(B665,Kunden!$T$7:$T$506,0))="","",INDEX(Kunden!$N$7:$N$506,MATCH(B665,Kunden!$T$7:$T$506,0))),""))</f>
        <v/>
      </c>
      <c r="H665" s="12">
        <f>IF(B665="","",IF(ISNA(MATCH(B665,Kunden!$T$7:$T$506,0)),"nicht in der Kundenliste",IF(A665="","Datum fehlt","")))</f>
        <v/>
      </c>
    </row>
    <row r="666">
      <c r="A666" s="11" t="n"/>
      <c r="B666" s="9" t="n"/>
      <c r="C666" s="9" t="n"/>
      <c r="D666" s="9" t="n"/>
      <c r="E666" s="13">
        <f>IF(B666="","",IFERROR(IF(INDEX(Kunden!$A$7:$A$506,MATCH(B666,Kunden!$T$7:$T$506,0))="","",INDEX(Kunden!$A$7:$A$506,MATCH(B666,Kunden!$T$7:$T$506,0))),""))</f>
        <v/>
      </c>
      <c r="F666" s="12">
        <f>IF(B666="","",IFERROR(IF(INDEX(Kunden!$J$7:$J$506,MATCH(B666,Kunden!$T$7:$T$506,0))="","",INDEX(Kunden!$J$7:$J$506,MATCH(B666,Kunden!$T$7:$T$506,0))),""))</f>
        <v/>
      </c>
      <c r="G666" s="12">
        <f>IF(B666="","",IFERROR(IF(INDEX(Kunden!$N$7:$N$506,MATCH(B666,Kunden!$T$7:$T$506,0))="","",INDEX(Kunden!$N$7:$N$506,MATCH(B666,Kunden!$T$7:$T$506,0))),""))</f>
        <v/>
      </c>
      <c r="H666" s="12">
        <f>IF(B666="","",IF(ISNA(MATCH(B666,Kunden!$T$7:$T$506,0)),"nicht in der Kundenliste",IF(A666="","Datum fehlt","")))</f>
        <v/>
      </c>
    </row>
    <row r="667">
      <c r="A667" s="11" t="n"/>
      <c r="B667" s="9" t="n"/>
      <c r="C667" s="9" t="n"/>
      <c r="D667" s="9" t="n"/>
      <c r="E667" s="13">
        <f>IF(B667="","",IFERROR(IF(INDEX(Kunden!$A$7:$A$506,MATCH(B667,Kunden!$T$7:$T$506,0))="","",INDEX(Kunden!$A$7:$A$506,MATCH(B667,Kunden!$T$7:$T$506,0))),""))</f>
        <v/>
      </c>
      <c r="F667" s="12">
        <f>IF(B667="","",IFERROR(IF(INDEX(Kunden!$J$7:$J$506,MATCH(B667,Kunden!$T$7:$T$506,0))="","",INDEX(Kunden!$J$7:$J$506,MATCH(B667,Kunden!$T$7:$T$506,0))),""))</f>
        <v/>
      </c>
      <c r="G667" s="12">
        <f>IF(B667="","",IFERROR(IF(INDEX(Kunden!$N$7:$N$506,MATCH(B667,Kunden!$T$7:$T$506,0))="","",INDEX(Kunden!$N$7:$N$506,MATCH(B667,Kunden!$T$7:$T$506,0))),""))</f>
        <v/>
      </c>
      <c r="H667" s="12">
        <f>IF(B667="","",IF(ISNA(MATCH(B667,Kunden!$T$7:$T$506,0)),"nicht in der Kundenliste",IF(A667="","Datum fehlt","")))</f>
        <v/>
      </c>
    </row>
    <row r="668">
      <c r="A668" s="11" t="n"/>
      <c r="B668" s="9" t="n"/>
      <c r="C668" s="9" t="n"/>
      <c r="D668" s="9" t="n"/>
      <c r="E668" s="13">
        <f>IF(B668="","",IFERROR(IF(INDEX(Kunden!$A$7:$A$506,MATCH(B668,Kunden!$T$7:$T$506,0))="","",INDEX(Kunden!$A$7:$A$506,MATCH(B668,Kunden!$T$7:$T$506,0))),""))</f>
        <v/>
      </c>
      <c r="F668" s="12">
        <f>IF(B668="","",IFERROR(IF(INDEX(Kunden!$J$7:$J$506,MATCH(B668,Kunden!$T$7:$T$506,0))="","",INDEX(Kunden!$J$7:$J$506,MATCH(B668,Kunden!$T$7:$T$506,0))),""))</f>
        <v/>
      </c>
      <c r="G668" s="12">
        <f>IF(B668="","",IFERROR(IF(INDEX(Kunden!$N$7:$N$506,MATCH(B668,Kunden!$T$7:$T$506,0))="","",INDEX(Kunden!$N$7:$N$506,MATCH(B668,Kunden!$T$7:$T$506,0))),""))</f>
        <v/>
      </c>
      <c r="H668" s="12">
        <f>IF(B668="","",IF(ISNA(MATCH(B668,Kunden!$T$7:$T$506,0)),"nicht in der Kundenliste",IF(A668="","Datum fehlt","")))</f>
        <v/>
      </c>
    </row>
    <row r="669">
      <c r="A669" s="11" t="n"/>
      <c r="B669" s="9" t="n"/>
      <c r="C669" s="9" t="n"/>
      <c r="D669" s="9" t="n"/>
      <c r="E669" s="13">
        <f>IF(B669="","",IFERROR(IF(INDEX(Kunden!$A$7:$A$506,MATCH(B669,Kunden!$T$7:$T$506,0))="","",INDEX(Kunden!$A$7:$A$506,MATCH(B669,Kunden!$T$7:$T$506,0))),""))</f>
        <v/>
      </c>
      <c r="F669" s="12">
        <f>IF(B669="","",IFERROR(IF(INDEX(Kunden!$J$7:$J$506,MATCH(B669,Kunden!$T$7:$T$506,0))="","",INDEX(Kunden!$J$7:$J$506,MATCH(B669,Kunden!$T$7:$T$506,0))),""))</f>
        <v/>
      </c>
      <c r="G669" s="12">
        <f>IF(B669="","",IFERROR(IF(INDEX(Kunden!$N$7:$N$506,MATCH(B669,Kunden!$T$7:$T$506,0))="","",INDEX(Kunden!$N$7:$N$506,MATCH(B669,Kunden!$T$7:$T$506,0))),""))</f>
        <v/>
      </c>
      <c r="H669" s="12">
        <f>IF(B669="","",IF(ISNA(MATCH(B669,Kunden!$T$7:$T$506,0)),"nicht in der Kundenliste",IF(A669="","Datum fehlt","")))</f>
        <v/>
      </c>
    </row>
    <row r="670">
      <c r="A670" s="11" t="n"/>
      <c r="B670" s="9" t="n"/>
      <c r="C670" s="9" t="n"/>
      <c r="D670" s="9" t="n"/>
      <c r="E670" s="13">
        <f>IF(B670="","",IFERROR(IF(INDEX(Kunden!$A$7:$A$506,MATCH(B670,Kunden!$T$7:$T$506,0))="","",INDEX(Kunden!$A$7:$A$506,MATCH(B670,Kunden!$T$7:$T$506,0))),""))</f>
        <v/>
      </c>
      <c r="F670" s="12">
        <f>IF(B670="","",IFERROR(IF(INDEX(Kunden!$J$7:$J$506,MATCH(B670,Kunden!$T$7:$T$506,0))="","",INDEX(Kunden!$J$7:$J$506,MATCH(B670,Kunden!$T$7:$T$506,0))),""))</f>
        <v/>
      </c>
      <c r="G670" s="12">
        <f>IF(B670="","",IFERROR(IF(INDEX(Kunden!$N$7:$N$506,MATCH(B670,Kunden!$T$7:$T$506,0))="","",INDEX(Kunden!$N$7:$N$506,MATCH(B670,Kunden!$T$7:$T$506,0))),""))</f>
        <v/>
      </c>
      <c r="H670" s="12">
        <f>IF(B670="","",IF(ISNA(MATCH(B670,Kunden!$T$7:$T$506,0)),"nicht in der Kundenliste",IF(A670="","Datum fehlt","")))</f>
        <v/>
      </c>
    </row>
    <row r="671">
      <c r="A671" s="11" t="n"/>
      <c r="B671" s="9" t="n"/>
      <c r="C671" s="9" t="n"/>
      <c r="D671" s="9" t="n"/>
      <c r="E671" s="13">
        <f>IF(B671="","",IFERROR(IF(INDEX(Kunden!$A$7:$A$506,MATCH(B671,Kunden!$T$7:$T$506,0))="","",INDEX(Kunden!$A$7:$A$506,MATCH(B671,Kunden!$T$7:$T$506,0))),""))</f>
        <v/>
      </c>
      <c r="F671" s="12">
        <f>IF(B671="","",IFERROR(IF(INDEX(Kunden!$J$7:$J$506,MATCH(B671,Kunden!$T$7:$T$506,0))="","",INDEX(Kunden!$J$7:$J$506,MATCH(B671,Kunden!$T$7:$T$506,0))),""))</f>
        <v/>
      </c>
      <c r="G671" s="12">
        <f>IF(B671="","",IFERROR(IF(INDEX(Kunden!$N$7:$N$506,MATCH(B671,Kunden!$T$7:$T$506,0))="","",INDEX(Kunden!$N$7:$N$506,MATCH(B671,Kunden!$T$7:$T$506,0))),""))</f>
        <v/>
      </c>
      <c r="H671" s="12">
        <f>IF(B671="","",IF(ISNA(MATCH(B671,Kunden!$T$7:$T$506,0)),"nicht in der Kundenliste",IF(A671="","Datum fehlt","")))</f>
        <v/>
      </c>
    </row>
    <row r="672">
      <c r="A672" s="11" t="n"/>
      <c r="B672" s="9" t="n"/>
      <c r="C672" s="9" t="n"/>
      <c r="D672" s="9" t="n"/>
      <c r="E672" s="13">
        <f>IF(B672="","",IFERROR(IF(INDEX(Kunden!$A$7:$A$506,MATCH(B672,Kunden!$T$7:$T$506,0))="","",INDEX(Kunden!$A$7:$A$506,MATCH(B672,Kunden!$T$7:$T$506,0))),""))</f>
        <v/>
      </c>
      <c r="F672" s="12">
        <f>IF(B672="","",IFERROR(IF(INDEX(Kunden!$J$7:$J$506,MATCH(B672,Kunden!$T$7:$T$506,0))="","",INDEX(Kunden!$J$7:$J$506,MATCH(B672,Kunden!$T$7:$T$506,0))),""))</f>
        <v/>
      </c>
      <c r="G672" s="12">
        <f>IF(B672="","",IFERROR(IF(INDEX(Kunden!$N$7:$N$506,MATCH(B672,Kunden!$T$7:$T$506,0))="","",INDEX(Kunden!$N$7:$N$506,MATCH(B672,Kunden!$T$7:$T$506,0))),""))</f>
        <v/>
      </c>
      <c r="H672" s="12">
        <f>IF(B672="","",IF(ISNA(MATCH(B672,Kunden!$T$7:$T$506,0)),"nicht in der Kundenliste",IF(A672="","Datum fehlt","")))</f>
        <v/>
      </c>
    </row>
    <row r="673">
      <c r="A673" s="11" t="n"/>
      <c r="B673" s="9" t="n"/>
      <c r="C673" s="9" t="n"/>
      <c r="D673" s="9" t="n"/>
      <c r="E673" s="13">
        <f>IF(B673="","",IFERROR(IF(INDEX(Kunden!$A$7:$A$506,MATCH(B673,Kunden!$T$7:$T$506,0))="","",INDEX(Kunden!$A$7:$A$506,MATCH(B673,Kunden!$T$7:$T$506,0))),""))</f>
        <v/>
      </c>
      <c r="F673" s="12">
        <f>IF(B673="","",IFERROR(IF(INDEX(Kunden!$J$7:$J$506,MATCH(B673,Kunden!$T$7:$T$506,0))="","",INDEX(Kunden!$J$7:$J$506,MATCH(B673,Kunden!$T$7:$T$506,0))),""))</f>
        <v/>
      </c>
      <c r="G673" s="12">
        <f>IF(B673="","",IFERROR(IF(INDEX(Kunden!$N$7:$N$506,MATCH(B673,Kunden!$T$7:$T$506,0))="","",INDEX(Kunden!$N$7:$N$506,MATCH(B673,Kunden!$T$7:$T$506,0))),""))</f>
        <v/>
      </c>
      <c r="H673" s="12">
        <f>IF(B673="","",IF(ISNA(MATCH(B673,Kunden!$T$7:$T$506,0)),"nicht in der Kundenliste",IF(A673="","Datum fehlt","")))</f>
        <v/>
      </c>
    </row>
    <row r="674">
      <c r="A674" s="11" t="n"/>
      <c r="B674" s="9" t="n"/>
      <c r="C674" s="9" t="n"/>
      <c r="D674" s="9" t="n"/>
      <c r="E674" s="13">
        <f>IF(B674="","",IFERROR(IF(INDEX(Kunden!$A$7:$A$506,MATCH(B674,Kunden!$T$7:$T$506,0))="","",INDEX(Kunden!$A$7:$A$506,MATCH(B674,Kunden!$T$7:$T$506,0))),""))</f>
        <v/>
      </c>
      <c r="F674" s="12">
        <f>IF(B674="","",IFERROR(IF(INDEX(Kunden!$J$7:$J$506,MATCH(B674,Kunden!$T$7:$T$506,0))="","",INDEX(Kunden!$J$7:$J$506,MATCH(B674,Kunden!$T$7:$T$506,0))),""))</f>
        <v/>
      </c>
      <c r="G674" s="12">
        <f>IF(B674="","",IFERROR(IF(INDEX(Kunden!$N$7:$N$506,MATCH(B674,Kunden!$T$7:$T$506,0))="","",INDEX(Kunden!$N$7:$N$506,MATCH(B674,Kunden!$T$7:$T$506,0))),""))</f>
        <v/>
      </c>
      <c r="H674" s="12">
        <f>IF(B674="","",IF(ISNA(MATCH(B674,Kunden!$T$7:$T$506,0)),"nicht in der Kundenliste",IF(A674="","Datum fehlt","")))</f>
        <v/>
      </c>
    </row>
    <row r="675">
      <c r="A675" s="11" t="n"/>
      <c r="B675" s="9" t="n"/>
      <c r="C675" s="9" t="n"/>
      <c r="D675" s="9" t="n"/>
      <c r="E675" s="13">
        <f>IF(B675="","",IFERROR(IF(INDEX(Kunden!$A$7:$A$506,MATCH(B675,Kunden!$T$7:$T$506,0))="","",INDEX(Kunden!$A$7:$A$506,MATCH(B675,Kunden!$T$7:$T$506,0))),""))</f>
        <v/>
      </c>
      <c r="F675" s="12">
        <f>IF(B675="","",IFERROR(IF(INDEX(Kunden!$J$7:$J$506,MATCH(B675,Kunden!$T$7:$T$506,0))="","",INDEX(Kunden!$J$7:$J$506,MATCH(B675,Kunden!$T$7:$T$506,0))),""))</f>
        <v/>
      </c>
      <c r="G675" s="12">
        <f>IF(B675="","",IFERROR(IF(INDEX(Kunden!$N$7:$N$506,MATCH(B675,Kunden!$T$7:$T$506,0))="","",INDEX(Kunden!$N$7:$N$506,MATCH(B675,Kunden!$T$7:$T$506,0))),""))</f>
        <v/>
      </c>
      <c r="H675" s="12">
        <f>IF(B675="","",IF(ISNA(MATCH(B675,Kunden!$T$7:$T$506,0)),"nicht in der Kundenliste",IF(A675="","Datum fehlt","")))</f>
        <v/>
      </c>
    </row>
    <row r="676">
      <c r="A676" s="11" t="n"/>
      <c r="B676" s="9" t="n"/>
      <c r="C676" s="9" t="n"/>
      <c r="D676" s="9" t="n"/>
      <c r="E676" s="13">
        <f>IF(B676="","",IFERROR(IF(INDEX(Kunden!$A$7:$A$506,MATCH(B676,Kunden!$T$7:$T$506,0))="","",INDEX(Kunden!$A$7:$A$506,MATCH(B676,Kunden!$T$7:$T$506,0))),""))</f>
        <v/>
      </c>
      <c r="F676" s="12">
        <f>IF(B676="","",IFERROR(IF(INDEX(Kunden!$J$7:$J$506,MATCH(B676,Kunden!$T$7:$T$506,0))="","",INDEX(Kunden!$J$7:$J$506,MATCH(B676,Kunden!$T$7:$T$506,0))),""))</f>
        <v/>
      </c>
      <c r="G676" s="12">
        <f>IF(B676="","",IFERROR(IF(INDEX(Kunden!$N$7:$N$506,MATCH(B676,Kunden!$T$7:$T$506,0))="","",INDEX(Kunden!$N$7:$N$506,MATCH(B676,Kunden!$T$7:$T$506,0))),""))</f>
        <v/>
      </c>
      <c r="H676" s="12">
        <f>IF(B676="","",IF(ISNA(MATCH(B676,Kunden!$T$7:$T$506,0)),"nicht in der Kundenliste",IF(A676="","Datum fehlt","")))</f>
        <v/>
      </c>
    </row>
    <row r="677">
      <c r="A677" s="11" t="n"/>
      <c r="B677" s="9" t="n"/>
      <c r="C677" s="9" t="n"/>
      <c r="D677" s="9" t="n"/>
      <c r="E677" s="13">
        <f>IF(B677="","",IFERROR(IF(INDEX(Kunden!$A$7:$A$506,MATCH(B677,Kunden!$T$7:$T$506,0))="","",INDEX(Kunden!$A$7:$A$506,MATCH(B677,Kunden!$T$7:$T$506,0))),""))</f>
        <v/>
      </c>
      <c r="F677" s="12">
        <f>IF(B677="","",IFERROR(IF(INDEX(Kunden!$J$7:$J$506,MATCH(B677,Kunden!$T$7:$T$506,0))="","",INDEX(Kunden!$J$7:$J$506,MATCH(B677,Kunden!$T$7:$T$506,0))),""))</f>
        <v/>
      </c>
      <c r="G677" s="12">
        <f>IF(B677="","",IFERROR(IF(INDEX(Kunden!$N$7:$N$506,MATCH(B677,Kunden!$T$7:$T$506,0))="","",INDEX(Kunden!$N$7:$N$506,MATCH(B677,Kunden!$T$7:$T$506,0))),""))</f>
        <v/>
      </c>
      <c r="H677" s="12">
        <f>IF(B677="","",IF(ISNA(MATCH(B677,Kunden!$T$7:$T$506,0)),"nicht in der Kundenliste",IF(A677="","Datum fehlt","")))</f>
        <v/>
      </c>
    </row>
    <row r="678">
      <c r="A678" s="11" t="n"/>
      <c r="B678" s="9" t="n"/>
      <c r="C678" s="9" t="n"/>
      <c r="D678" s="9" t="n"/>
      <c r="E678" s="13">
        <f>IF(B678="","",IFERROR(IF(INDEX(Kunden!$A$7:$A$506,MATCH(B678,Kunden!$T$7:$T$506,0))="","",INDEX(Kunden!$A$7:$A$506,MATCH(B678,Kunden!$T$7:$T$506,0))),""))</f>
        <v/>
      </c>
      <c r="F678" s="12">
        <f>IF(B678="","",IFERROR(IF(INDEX(Kunden!$J$7:$J$506,MATCH(B678,Kunden!$T$7:$T$506,0))="","",INDEX(Kunden!$J$7:$J$506,MATCH(B678,Kunden!$T$7:$T$506,0))),""))</f>
        <v/>
      </c>
      <c r="G678" s="12">
        <f>IF(B678="","",IFERROR(IF(INDEX(Kunden!$N$7:$N$506,MATCH(B678,Kunden!$T$7:$T$506,0))="","",INDEX(Kunden!$N$7:$N$506,MATCH(B678,Kunden!$T$7:$T$506,0))),""))</f>
        <v/>
      </c>
      <c r="H678" s="12">
        <f>IF(B678="","",IF(ISNA(MATCH(B678,Kunden!$T$7:$T$506,0)),"nicht in der Kundenliste",IF(A678="","Datum fehlt","")))</f>
        <v/>
      </c>
    </row>
    <row r="679">
      <c r="A679" s="11" t="n"/>
      <c r="B679" s="9" t="n"/>
      <c r="C679" s="9" t="n"/>
      <c r="D679" s="9" t="n"/>
      <c r="E679" s="13">
        <f>IF(B679="","",IFERROR(IF(INDEX(Kunden!$A$7:$A$506,MATCH(B679,Kunden!$T$7:$T$506,0))="","",INDEX(Kunden!$A$7:$A$506,MATCH(B679,Kunden!$T$7:$T$506,0))),""))</f>
        <v/>
      </c>
      <c r="F679" s="12">
        <f>IF(B679="","",IFERROR(IF(INDEX(Kunden!$J$7:$J$506,MATCH(B679,Kunden!$T$7:$T$506,0))="","",INDEX(Kunden!$J$7:$J$506,MATCH(B679,Kunden!$T$7:$T$506,0))),""))</f>
        <v/>
      </c>
      <c r="G679" s="12">
        <f>IF(B679="","",IFERROR(IF(INDEX(Kunden!$N$7:$N$506,MATCH(B679,Kunden!$T$7:$T$506,0))="","",INDEX(Kunden!$N$7:$N$506,MATCH(B679,Kunden!$T$7:$T$506,0))),""))</f>
        <v/>
      </c>
      <c r="H679" s="12">
        <f>IF(B679="","",IF(ISNA(MATCH(B679,Kunden!$T$7:$T$506,0)),"nicht in der Kundenliste",IF(A679="","Datum fehlt","")))</f>
        <v/>
      </c>
    </row>
    <row r="680">
      <c r="A680" s="11" t="n"/>
      <c r="B680" s="9" t="n"/>
      <c r="C680" s="9" t="n"/>
      <c r="D680" s="9" t="n"/>
      <c r="E680" s="13">
        <f>IF(B680="","",IFERROR(IF(INDEX(Kunden!$A$7:$A$506,MATCH(B680,Kunden!$T$7:$T$506,0))="","",INDEX(Kunden!$A$7:$A$506,MATCH(B680,Kunden!$T$7:$T$506,0))),""))</f>
        <v/>
      </c>
      <c r="F680" s="12">
        <f>IF(B680="","",IFERROR(IF(INDEX(Kunden!$J$7:$J$506,MATCH(B680,Kunden!$T$7:$T$506,0))="","",INDEX(Kunden!$J$7:$J$506,MATCH(B680,Kunden!$T$7:$T$506,0))),""))</f>
        <v/>
      </c>
      <c r="G680" s="12">
        <f>IF(B680="","",IFERROR(IF(INDEX(Kunden!$N$7:$N$506,MATCH(B680,Kunden!$T$7:$T$506,0))="","",INDEX(Kunden!$N$7:$N$506,MATCH(B680,Kunden!$T$7:$T$506,0))),""))</f>
        <v/>
      </c>
      <c r="H680" s="12">
        <f>IF(B680="","",IF(ISNA(MATCH(B680,Kunden!$T$7:$T$506,0)),"nicht in der Kundenliste",IF(A680="","Datum fehlt","")))</f>
        <v/>
      </c>
    </row>
    <row r="681">
      <c r="A681" s="11" t="n"/>
      <c r="B681" s="9" t="n"/>
      <c r="C681" s="9" t="n"/>
      <c r="D681" s="9" t="n"/>
      <c r="E681" s="13">
        <f>IF(B681="","",IFERROR(IF(INDEX(Kunden!$A$7:$A$506,MATCH(B681,Kunden!$T$7:$T$506,0))="","",INDEX(Kunden!$A$7:$A$506,MATCH(B681,Kunden!$T$7:$T$506,0))),""))</f>
        <v/>
      </c>
      <c r="F681" s="12">
        <f>IF(B681="","",IFERROR(IF(INDEX(Kunden!$J$7:$J$506,MATCH(B681,Kunden!$T$7:$T$506,0))="","",INDEX(Kunden!$J$7:$J$506,MATCH(B681,Kunden!$T$7:$T$506,0))),""))</f>
        <v/>
      </c>
      <c r="G681" s="12">
        <f>IF(B681="","",IFERROR(IF(INDEX(Kunden!$N$7:$N$506,MATCH(B681,Kunden!$T$7:$T$506,0))="","",INDEX(Kunden!$N$7:$N$506,MATCH(B681,Kunden!$T$7:$T$506,0))),""))</f>
        <v/>
      </c>
      <c r="H681" s="12">
        <f>IF(B681="","",IF(ISNA(MATCH(B681,Kunden!$T$7:$T$506,0)),"nicht in der Kundenliste",IF(A681="","Datum fehlt","")))</f>
        <v/>
      </c>
    </row>
    <row r="682">
      <c r="A682" s="11" t="n"/>
      <c r="B682" s="9" t="n"/>
      <c r="C682" s="9" t="n"/>
      <c r="D682" s="9" t="n"/>
      <c r="E682" s="13">
        <f>IF(B682="","",IFERROR(IF(INDEX(Kunden!$A$7:$A$506,MATCH(B682,Kunden!$T$7:$T$506,0))="","",INDEX(Kunden!$A$7:$A$506,MATCH(B682,Kunden!$T$7:$T$506,0))),""))</f>
        <v/>
      </c>
      <c r="F682" s="12">
        <f>IF(B682="","",IFERROR(IF(INDEX(Kunden!$J$7:$J$506,MATCH(B682,Kunden!$T$7:$T$506,0))="","",INDEX(Kunden!$J$7:$J$506,MATCH(B682,Kunden!$T$7:$T$506,0))),""))</f>
        <v/>
      </c>
      <c r="G682" s="12">
        <f>IF(B682="","",IFERROR(IF(INDEX(Kunden!$N$7:$N$506,MATCH(B682,Kunden!$T$7:$T$506,0))="","",INDEX(Kunden!$N$7:$N$506,MATCH(B682,Kunden!$T$7:$T$506,0))),""))</f>
        <v/>
      </c>
      <c r="H682" s="12">
        <f>IF(B682="","",IF(ISNA(MATCH(B682,Kunden!$T$7:$T$506,0)),"nicht in der Kundenliste",IF(A682="","Datum fehlt","")))</f>
        <v/>
      </c>
    </row>
    <row r="683">
      <c r="A683" s="11" t="n"/>
      <c r="B683" s="9" t="n"/>
      <c r="C683" s="9" t="n"/>
      <c r="D683" s="9" t="n"/>
      <c r="E683" s="13">
        <f>IF(B683="","",IFERROR(IF(INDEX(Kunden!$A$7:$A$506,MATCH(B683,Kunden!$T$7:$T$506,0))="","",INDEX(Kunden!$A$7:$A$506,MATCH(B683,Kunden!$T$7:$T$506,0))),""))</f>
        <v/>
      </c>
      <c r="F683" s="12">
        <f>IF(B683="","",IFERROR(IF(INDEX(Kunden!$J$7:$J$506,MATCH(B683,Kunden!$T$7:$T$506,0))="","",INDEX(Kunden!$J$7:$J$506,MATCH(B683,Kunden!$T$7:$T$506,0))),""))</f>
        <v/>
      </c>
      <c r="G683" s="12">
        <f>IF(B683="","",IFERROR(IF(INDEX(Kunden!$N$7:$N$506,MATCH(B683,Kunden!$T$7:$T$506,0))="","",INDEX(Kunden!$N$7:$N$506,MATCH(B683,Kunden!$T$7:$T$506,0))),""))</f>
        <v/>
      </c>
      <c r="H683" s="12">
        <f>IF(B683="","",IF(ISNA(MATCH(B683,Kunden!$T$7:$T$506,0)),"nicht in der Kundenliste",IF(A683="","Datum fehlt","")))</f>
        <v/>
      </c>
    </row>
    <row r="684">
      <c r="A684" s="11" t="n"/>
      <c r="B684" s="9" t="n"/>
      <c r="C684" s="9" t="n"/>
      <c r="D684" s="9" t="n"/>
      <c r="E684" s="13">
        <f>IF(B684="","",IFERROR(IF(INDEX(Kunden!$A$7:$A$506,MATCH(B684,Kunden!$T$7:$T$506,0))="","",INDEX(Kunden!$A$7:$A$506,MATCH(B684,Kunden!$T$7:$T$506,0))),""))</f>
        <v/>
      </c>
      <c r="F684" s="12">
        <f>IF(B684="","",IFERROR(IF(INDEX(Kunden!$J$7:$J$506,MATCH(B684,Kunden!$T$7:$T$506,0))="","",INDEX(Kunden!$J$7:$J$506,MATCH(B684,Kunden!$T$7:$T$506,0))),""))</f>
        <v/>
      </c>
      <c r="G684" s="12">
        <f>IF(B684="","",IFERROR(IF(INDEX(Kunden!$N$7:$N$506,MATCH(B684,Kunden!$T$7:$T$506,0))="","",INDEX(Kunden!$N$7:$N$506,MATCH(B684,Kunden!$T$7:$T$506,0))),""))</f>
        <v/>
      </c>
      <c r="H684" s="12">
        <f>IF(B684="","",IF(ISNA(MATCH(B684,Kunden!$T$7:$T$506,0)),"nicht in der Kundenliste",IF(A684="","Datum fehlt","")))</f>
        <v/>
      </c>
    </row>
    <row r="685">
      <c r="A685" s="11" t="n"/>
      <c r="B685" s="9" t="n"/>
      <c r="C685" s="9" t="n"/>
      <c r="D685" s="9" t="n"/>
      <c r="E685" s="13">
        <f>IF(B685="","",IFERROR(IF(INDEX(Kunden!$A$7:$A$506,MATCH(B685,Kunden!$T$7:$T$506,0))="","",INDEX(Kunden!$A$7:$A$506,MATCH(B685,Kunden!$T$7:$T$506,0))),""))</f>
        <v/>
      </c>
      <c r="F685" s="12">
        <f>IF(B685="","",IFERROR(IF(INDEX(Kunden!$J$7:$J$506,MATCH(B685,Kunden!$T$7:$T$506,0))="","",INDEX(Kunden!$J$7:$J$506,MATCH(B685,Kunden!$T$7:$T$506,0))),""))</f>
        <v/>
      </c>
      <c r="G685" s="12">
        <f>IF(B685="","",IFERROR(IF(INDEX(Kunden!$N$7:$N$506,MATCH(B685,Kunden!$T$7:$T$506,0))="","",INDEX(Kunden!$N$7:$N$506,MATCH(B685,Kunden!$T$7:$T$506,0))),""))</f>
        <v/>
      </c>
      <c r="H685" s="12">
        <f>IF(B685="","",IF(ISNA(MATCH(B685,Kunden!$T$7:$T$506,0)),"nicht in der Kundenliste",IF(A685="","Datum fehlt","")))</f>
        <v/>
      </c>
    </row>
    <row r="686">
      <c r="A686" s="11" t="n"/>
      <c r="B686" s="9" t="n"/>
      <c r="C686" s="9" t="n"/>
      <c r="D686" s="9" t="n"/>
      <c r="E686" s="13">
        <f>IF(B686="","",IFERROR(IF(INDEX(Kunden!$A$7:$A$506,MATCH(B686,Kunden!$T$7:$T$506,0))="","",INDEX(Kunden!$A$7:$A$506,MATCH(B686,Kunden!$T$7:$T$506,0))),""))</f>
        <v/>
      </c>
      <c r="F686" s="12">
        <f>IF(B686="","",IFERROR(IF(INDEX(Kunden!$J$7:$J$506,MATCH(B686,Kunden!$T$7:$T$506,0))="","",INDEX(Kunden!$J$7:$J$506,MATCH(B686,Kunden!$T$7:$T$506,0))),""))</f>
        <v/>
      </c>
      <c r="G686" s="12">
        <f>IF(B686="","",IFERROR(IF(INDEX(Kunden!$N$7:$N$506,MATCH(B686,Kunden!$T$7:$T$506,0))="","",INDEX(Kunden!$N$7:$N$506,MATCH(B686,Kunden!$T$7:$T$506,0))),""))</f>
        <v/>
      </c>
      <c r="H686" s="12">
        <f>IF(B686="","",IF(ISNA(MATCH(B686,Kunden!$T$7:$T$506,0)),"nicht in der Kundenliste",IF(A686="","Datum fehlt","")))</f>
        <v/>
      </c>
    </row>
    <row r="687">
      <c r="A687" s="11" t="n"/>
      <c r="B687" s="9" t="n"/>
      <c r="C687" s="9" t="n"/>
      <c r="D687" s="9" t="n"/>
      <c r="E687" s="13">
        <f>IF(B687="","",IFERROR(IF(INDEX(Kunden!$A$7:$A$506,MATCH(B687,Kunden!$T$7:$T$506,0))="","",INDEX(Kunden!$A$7:$A$506,MATCH(B687,Kunden!$T$7:$T$506,0))),""))</f>
        <v/>
      </c>
      <c r="F687" s="12">
        <f>IF(B687="","",IFERROR(IF(INDEX(Kunden!$J$7:$J$506,MATCH(B687,Kunden!$T$7:$T$506,0))="","",INDEX(Kunden!$J$7:$J$506,MATCH(B687,Kunden!$T$7:$T$506,0))),""))</f>
        <v/>
      </c>
      <c r="G687" s="12">
        <f>IF(B687="","",IFERROR(IF(INDEX(Kunden!$N$7:$N$506,MATCH(B687,Kunden!$T$7:$T$506,0))="","",INDEX(Kunden!$N$7:$N$506,MATCH(B687,Kunden!$T$7:$T$506,0))),""))</f>
        <v/>
      </c>
      <c r="H687" s="12">
        <f>IF(B687="","",IF(ISNA(MATCH(B687,Kunden!$T$7:$T$506,0)),"nicht in der Kundenliste",IF(A687="","Datum fehlt","")))</f>
        <v/>
      </c>
    </row>
    <row r="688">
      <c r="A688" s="11" t="n"/>
      <c r="B688" s="9" t="n"/>
      <c r="C688" s="9" t="n"/>
      <c r="D688" s="9" t="n"/>
      <c r="E688" s="13">
        <f>IF(B688="","",IFERROR(IF(INDEX(Kunden!$A$7:$A$506,MATCH(B688,Kunden!$T$7:$T$506,0))="","",INDEX(Kunden!$A$7:$A$506,MATCH(B688,Kunden!$T$7:$T$506,0))),""))</f>
        <v/>
      </c>
      <c r="F688" s="12">
        <f>IF(B688="","",IFERROR(IF(INDEX(Kunden!$J$7:$J$506,MATCH(B688,Kunden!$T$7:$T$506,0))="","",INDEX(Kunden!$J$7:$J$506,MATCH(B688,Kunden!$T$7:$T$506,0))),""))</f>
        <v/>
      </c>
      <c r="G688" s="12">
        <f>IF(B688="","",IFERROR(IF(INDEX(Kunden!$N$7:$N$506,MATCH(B688,Kunden!$T$7:$T$506,0))="","",INDEX(Kunden!$N$7:$N$506,MATCH(B688,Kunden!$T$7:$T$506,0))),""))</f>
        <v/>
      </c>
      <c r="H688" s="12">
        <f>IF(B688="","",IF(ISNA(MATCH(B688,Kunden!$T$7:$T$506,0)),"nicht in der Kundenliste",IF(A688="","Datum fehlt","")))</f>
        <v/>
      </c>
    </row>
    <row r="689">
      <c r="A689" s="11" t="n"/>
      <c r="B689" s="9" t="n"/>
      <c r="C689" s="9" t="n"/>
      <c r="D689" s="9" t="n"/>
      <c r="E689" s="13">
        <f>IF(B689="","",IFERROR(IF(INDEX(Kunden!$A$7:$A$506,MATCH(B689,Kunden!$T$7:$T$506,0))="","",INDEX(Kunden!$A$7:$A$506,MATCH(B689,Kunden!$T$7:$T$506,0))),""))</f>
        <v/>
      </c>
      <c r="F689" s="12">
        <f>IF(B689="","",IFERROR(IF(INDEX(Kunden!$J$7:$J$506,MATCH(B689,Kunden!$T$7:$T$506,0))="","",INDEX(Kunden!$J$7:$J$506,MATCH(B689,Kunden!$T$7:$T$506,0))),""))</f>
        <v/>
      </c>
      <c r="G689" s="12">
        <f>IF(B689="","",IFERROR(IF(INDEX(Kunden!$N$7:$N$506,MATCH(B689,Kunden!$T$7:$T$506,0))="","",INDEX(Kunden!$N$7:$N$506,MATCH(B689,Kunden!$T$7:$T$506,0))),""))</f>
        <v/>
      </c>
      <c r="H689" s="12">
        <f>IF(B689="","",IF(ISNA(MATCH(B689,Kunden!$T$7:$T$506,0)),"nicht in der Kundenliste",IF(A689="","Datum fehlt","")))</f>
        <v/>
      </c>
    </row>
    <row r="690">
      <c r="A690" s="11" t="n"/>
      <c r="B690" s="9" t="n"/>
      <c r="C690" s="9" t="n"/>
      <c r="D690" s="9" t="n"/>
      <c r="E690" s="13">
        <f>IF(B690="","",IFERROR(IF(INDEX(Kunden!$A$7:$A$506,MATCH(B690,Kunden!$T$7:$T$506,0))="","",INDEX(Kunden!$A$7:$A$506,MATCH(B690,Kunden!$T$7:$T$506,0))),""))</f>
        <v/>
      </c>
      <c r="F690" s="12">
        <f>IF(B690="","",IFERROR(IF(INDEX(Kunden!$J$7:$J$506,MATCH(B690,Kunden!$T$7:$T$506,0))="","",INDEX(Kunden!$J$7:$J$506,MATCH(B690,Kunden!$T$7:$T$506,0))),""))</f>
        <v/>
      </c>
      <c r="G690" s="12">
        <f>IF(B690="","",IFERROR(IF(INDEX(Kunden!$N$7:$N$506,MATCH(B690,Kunden!$T$7:$T$506,0))="","",INDEX(Kunden!$N$7:$N$506,MATCH(B690,Kunden!$T$7:$T$506,0))),""))</f>
        <v/>
      </c>
      <c r="H690" s="12">
        <f>IF(B690="","",IF(ISNA(MATCH(B690,Kunden!$T$7:$T$506,0)),"nicht in der Kundenliste",IF(A690="","Datum fehlt","")))</f>
        <v/>
      </c>
    </row>
    <row r="691">
      <c r="A691" s="11" t="n"/>
      <c r="B691" s="9" t="n"/>
      <c r="C691" s="9" t="n"/>
      <c r="D691" s="9" t="n"/>
      <c r="E691" s="13">
        <f>IF(B691="","",IFERROR(IF(INDEX(Kunden!$A$7:$A$506,MATCH(B691,Kunden!$T$7:$T$506,0))="","",INDEX(Kunden!$A$7:$A$506,MATCH(B691,Kunden!$T$7:$T$506,0))),""))</f>
        <v/>
      </c>
      <c r="F691" s="12">
        <f>IF(B691="","",IFERROR(IF(INDEX(Kunden!$J$7:$J$506,MATCH(B691,Kunden!$T$7:$T$506,0))="","",INDEX(Kunden!$J$7:$J$506,MATCH(B691,Kunden!$T$7:$T$506,0))),""))</f>
        <v/>
      </c>
      <c r="G691" s="12">
        <f>IF(B691="","",IFERROR(IF(INDEX(Kunden!$N$7:$N$506,MATCH(B691,Kunden!$T$7:$T$506,0))="","",INDEX(Kunden!$N$7:$N$506,MATCH(B691,Kunden!$T$7:$T$506,0))),""))</f>
        <v/>
      </c>
      <c r="H691" s="12">
        <f>IF(B691="","",IF(ISNA(MATCH(B691,Kunden!$T$7:$T$506,0)),"nicht in der Kundenliste",IF(A691="","Datum fehlt","")))</f>
        <v/>
      </c>
    </row>
    <row r="692">
      <c r="A692" s="11" t="n"/>
      <c r="B692" s="9" t="n"/>
      <c r="C692" s="9" t="n"/>
      <c r="D692" s="9" t="n"/>
      <c r="E692" s="13">
        <f>IF(B692="","",IFERROR(IF(INDEX(Kunden!$A$7:$A$506,MATCH(B692,Kunden!$T$7:$T$506,0))="","",INDEX(Kunden!$A$7:$A$506,MATCH(B692,Kunden!$T$7:$T$506,0))),""))</f>
        <v/>
      </c>
      <c r="F692" s="12">
        <f>IF(B692="","",IFERROR(IF(INDEX(Kunden!$J$7:$J$506,MATCH(B692,Kunden!$T$7:$T$506,0))="","",INDEX(Kunden!$J$7:$J$506,MATCH(B692,Kunden!$T$7:$T$506,0))),""))</f>
        <v/>
      </c>
      <c r="G692" s="12">
        <f>IF(B692="","",IFERROR(IF(INDEX(Kunden!$N$7:$N$506,MATCH(B692,Kunden!$T$7:$T$506,0))="","",INDEX(Kunden!$N$7:$N$506,MATCH(B692,Kunden!$T$7:$T$506,0))),""))</f>
        <v/>
      </c>
      <c r="H692" s="12">
        <f>IF(B692="","",IF(ISNA(MATCH(B692,Kunden!$T$7:$T$506,0)),"nicht in der Kundenliste",IF(A692="","Datum fehlt","")))</f>
        <v/>
      </c>
    </row>
    <row r="693">
      <c r="A693" s="11" t="n"/>
      <c r="B693" s="9" t="n"/>
      <c r="C693" s="9" t="n"/>
      <c r="D693" s="9" t="n"/>
      <c r="E693" s="13">
        <f>IF(B693="","",IFERROR(IF(INDEX(Kunden!$A$7:$A$506,MATCH(B693,Kunden!$T$7:$T$506,0))="","",INDEX(Kunden!$A$7:$A$506,MATCH(B693,Kunden!$T$7:$T$506,0))),""))</f>
        <v/>
      </c>
      <c r="F693" s="12">
        <f>IF(B693="","",IFERROR(IF(INDEX(Kunden!$J$7:$J$506,MATCH(B693,Kunden!$T$7:$T$506,0))="","",INDEX(Kunden!$J$7:$J$506,MATCH(B693,Kunden!$T$7:$T$506,0))),""))</f>
        <v/>
      </c>
      <c r="G693" s="12">
        <f>IF(B693="","",IFERROR(IF(INDEX(Kunden!$N$7:$N$506,MATCH(B693,Kunden!$T$7:$T$506,0))="","",INDEX(Kunden!$N$7:$N$506,MATCH(B693,Kunden!$T$7:$T$506,0))),""))</f>
        <v/>
      </c>
      <c r="H693" s="12">
        <f>IF(B693="","",IF(ISNA(MATCH(B693,Kunden!$T$7:$T$506,0)),"nicht in der Kundenliste",IF(A693="","Datum fehlt","")))</f>
        <v/>
      </c>
    </row>
    <row r="694">
      <c r="A694" s="11" t="n"/>
      <c r="B694" s="9" t="n"/>
      <c r="C694" s="9" t="n"/>
      <c r="D694" s="9" t="n"/>
      <c r="E694" s="13">
        <f>IF(B694="","",IFERROR(IF(INDEX(Kunden!$A$7:$A$506,MATCH(B694,Kunden!$T$7:$T$506,0))="","",INDEX(Kunden!$A$7:$A$506,MATCH(B694,Kunden!$T$7:$T$506,0))),""))</f>
        <v/>
      </c>
      <c r="F694" s="12">
        <f>IF(B694="","",IFERROR(IF(INDEX(Kunden!$J$7:$J$506,MATCH(B694,Kunden!$T$7:$T$506,0))="","",INDEX(Kunden!$J$7:$J$506,MATCH(B694,Kunden!$T$7:$T$506,0))),""))</f>
        <v/>
      </c>
      <c r="G694" s="12">
        <f>IF(B694="","",IFERROR(IF(INDEX(Kunden!$N$7:$N$506,MATCH(B694,Kunden!$T$7:$T$506,0))="","",INDEX(Kunden!$N$7:$N$506,MATCH(B694,Kunden!$T$7:$T$506,0))),""))</f>
        <v/>
      </c>
      <c r="H694" s="12">
        <f>IF(B694="","",IF(ISNA(MATCH(B694,Kunden!$T$7:$T$506,0)),"nicht in der Kundenliste",IF(A694="","Datum fehlt","")))</f>
        <v/>
      </c>
    </row>
    <row r="695">
      <c r="A695" s="11" t="n"/>
      <c r="B695" s="9" t="n"/>
      <c r="C695" s="9" t="n"/>
      <c r="D695" s="9" t="n"/>
      <c r="E695" s="13">
        <f>IF(B695="","",IFERROR(IF(INDEX(Kunden!$A$7:$A$506,MATCH(B695,Kunden!$T$7:$T$506,0))="","",INDEX(Kunden!$A$7:$A$506,MATCH(B695,Kunden!$T$7:$T$506,0))),""))</f>
        <v/>
      </c>
      <c r="F695" s="12">
        <f>IF(B695="","",IFERROR(IF(INDEX(Kunden!$J$7:$J$506,MATCH(B695,Kunden!$T$7:$T$506,0))="","",INDEX(Kunden!$J$7:$J$506,MATCH(B695,Kunden!$T$7:$T$506,0))),""))</f>
        <v/>
      </c>
      <c r="G695" s="12">
        <f>IF(B695="","",IFERROR(IF(INDEX(Kunden!$N$7:$N$506,MATCH(B695,Kunden!$T$7:$T$506,0))="","",INDEX(Kunden!$N$7:$N$506,MATCH(B695,Kunden!$T$7:$T$506,0))),""))</f>
        <v/>
      </c>
      <c r="H695" s="12">
        <f>IF(B695="","",IF(ISNA(MATCH(B695,Kunden!$T$7:$T$506,0)),"nicht in der Kundenliste",IF(A695="","Datum fehlt","")))</f>
        <v/>
      </c>
    </row>
    <row r="696">
      <c r="A696" s="11" t="n"/>
      <c r="B696" s="9" t="n"/>
      <c r="C696" s="9" t="n"/>
      <c r="D696" s="9" t="n"/>
      <c r="E696" s="13">
        <f>IF(B696="","",IFERROR(IF(INDEX(Kunden!$A$7:$A$506,MATCH(B696,Kunden!$T$7:$T$506,0))="","",INDEX(Kunden!$A$7:$A$506,MATCH(B696,Kunden!$T$7:$T$506,0))),""))</f>
        <v/>
      </c>
      <c r="F696" s="12">
        <f>IF(B696="","",IFERROR(IF(INDEX(Kunden!$J$7:$J$506,MATCH(B696,Kunden!$T$7:$T$506,0))="","",INDEX(Kunden!$J$7:$J$506,MATCH(B696,Kunden!$T$7:$T$506,0))),""))</f>
        <v/>
      </c>
      <c r="G696" s="12">
        <f>IF(B696="","",IFERROR(IF(INDEX(Kunden!$N$7:$N$506,MATCH(B696,Kunden!$T$7:$T$506,0))="","",INDEX(Kunden!$N$7:$N$506,MATCH(B696,Kunden!$T$7:$T$506,0))),""))</f>
        <v/>
      </c>
      <c r="H696" s="12">
        <f>IF(B696="","",IF(ISNA(MATCH(B696,Kunden!$T$7:$T$506,0)),"nicht in der Kundenliste",IF(A696="","Datum fehlt","")))</f>
        <v/>
      </c>
    </row>
    <row r="697">
      <c r="A697" s="11" t="n"/>
      <c r="B697" s="9" t="n"/>
      <c r="C697" s="9" t="n"/>
      <c r="D697" s="9" t="n"/>
      <c r="E697" s="13">
        <f>IF(B697="","",IFERROR(IF(INDEX(Kunden!$A$7:$A$506,MATCH(B697,Kunden!$T$7:$T$506,0))="","",INDEX(Kunden!$A$7:$A$506,MATCH(B697,Kunden!$T$7:$T$506,0))),""))</f>
        <v/>
      </c>
      <c r="F697" s="12">
        <f>IF(B697="","",IFERROR(IF(INDEX(Kunden!$J$7:$J$506,MATCH(B697,Kunden!$T$7:$T$506,0))="","",INDEX(Kunden!$J$7:$J$506,MATCH(B697,Kunden!$T$7:$T$506,0))),""))</f>
        <v/>
      </c>
      <c r="G697" s="12">
        <f>IF(B697="","",IFERROR(IF(INDEX(Kunden!$N$7:$N$506,MATCH(B697,Kunden!$T$7:$T$506,0))="","",INDEX(Kunden!$N$7:$N$506,MATCH(B697,Kunden!$T$7:$T$506,0))),""))</f>
        <v/>
      </c>
      <c r="H697" s="12">
        <f>IF(B697="","",IF(ISNA(MATCH(B697,Kunden!$T$7:$T$506,0)),"nicht in der Kundenliste",IF(A697="","Datum fehlt","")))</f>
        <v/>
      </c>
    </row>
    <row r="698">
      <c r="A698" s="11" t="n"/>
      <c r="B698" s="9" t="n"/>
      <c r="C698" s="9" t="n"/>
      <c r="D698" s="9" t="n"/>
      <c r="E698" s="13">
        <f>IF(B698="","",IFERROR(IF(INDEX(Kunden!$A$7:$A$506,MATCH(B698,Kunden!$T$7:$T$506,0))="","",INDEX(Kunden!$A$7:$A$506,MATCH(B698,Kunden!$T$7:$T$506,0))),""))</f>
        <v/>
      </c>
      <c r="F698" s="12">
        <f>IF(B698="","",IFERROR(IF(INDEX(Kunden!$J$7:$J$506,MATCH(B698,Kunden!$T$7:$T$506,0))="","",INDEX(Kunden!$J$7:$J$506,MATCH(B698,Kunden!$T$7:$T$506,0))),""))</f>
        <v/>
      </c>
      <c r="G698" s="12">
        <f>IF(B698="","",IFERROR(IF(INDEX(Kunden!$N$7:$N$506,MATCH(B698,Kunden!$T$7:$T$506,0))="","",INDEX(Kunden!$N$7:$N$506,MATCH(B698,Kunden!$T$7:$T$506,0))),""))</f>
        <v/>
      </c>
      <c r="H698" s="12">
        <f>IF(B698="","",IF(ISNA(MATCH(B698,Kunden!$T$7:$T$506,0)),"nicht in der Kundenliste",IF(A698="","Datum fehlt","")))</f>
        <v/>
      </c>
    </row>
    <row r="699">
      <c r="A699" s="11" t="n"/>
      <c r="B699" s="9" t="n"/>
      <c r="C699" s="9" t="n"/>
      <c r="D699" s="9" t="n"/>
      <c r="E699" s="13">
        <f>IF(B699="","",IFERROR(IF(INDEX(Kunden!$A$7:$A$506,MATCH(B699,Kunden!$T$7:$T$506,0))="","",INDEX(Kunden!$A$7:$A$506,MATCH(B699,Kunden!$T$7:$T$506,0))),""))</f>
        <v/>
      </c>
      <c r="F699" s="12">
        <f>IF(B699="","",IFERROR(IF(INDEX(Kunden!$J$7:$J$506,MATCH(B699,Kunden!$T$7:$T$506,0))="","",INDEX(Kunden!$J$7:$J$506,MATCH(B699,Kunden!$T$7:$T$506,0))),""))</f>
        <v/>
      </c>
      <c r="G699" s="12">
        <f>IF(B699="","",IFERROR(IF(INDEX(Kunden!$N$7:$N$506,MATCH(B699,Kunden!$T$7:$T$506,0))="","",INDEX(Kunden!$N$7:$N$506,MATCH(B699,Kunden!$T$7:$T$506,0))),""))</f>
        <v/>
      </c>
      <c r="H699" s="12">
        <f>IF(B699="","",IF(ISNA(MATCH(B699,Kunden!$T$7:$T$506,0)),"nicht in der Kundenliste",IF(A699="","Datum fehlt","")))</f>
        <v/>
      </c>
    </row>
    <row r="700">
      <c r="A700" s="11" t="n"/>
      <c r="B700" s="9" t="n"/>
      <c r="C700" s="9" t="n"/>
      <c r="D700" s="9" t="n"/>
      <c r="E700" s="13">
        <f>IF(B700="","",IFERROR(IF(INDEX(Kunden!$A$7:$A$506,MATCH(B700,Kunden!$T$7:$T$506,0))="","",INDEX(Kunden!$A$7:$A$506,MATCH(B700,Kunden!$T$7:$T$506,0))),""))</f>
        <v/>
      </c>
      <c r="F700" s="12">
        <f>IF(B700="","",IFERROR(IF(INDEX(Kunden!$J$7:$J$506,MATCH(B700,Kunden!$T$7:$T$506,0))="","",INDEX(Kunden!$J$7:$J$506,MATCH(B700,Kunden!$T$7:$T$506,0))),""))</f>
        <v/>
      </c>
      <c r="G700" s="12">
        <f>IF(B700="","",IFERROR(IF(INDEX(Kunden!$N$7:$N$506,MATCH(B700,Kunden!$T$7:$T$506,0))="","",INDEX(Kunden!$N$7:$N$506,MATCH(B700,Kunden!$T$7:$T$506,0))),""))</f>
        <v/>
      </c>
      <c r="H700" s="12">
        <f>IF(B700="","",IF(ISNA(MATCH(B700,Kunden!$T$7:$T$506,0)),"nicht in der Kundenliste",IF(A700="","Datum fehlt","")))</f>
        <v/>
      </c>
    </row>
    <row r="701">
      <c r="A701" s="11" t="n"/>
      <c r="B701" s="9" t="n"/>
      <c r="C701" s="9" t="n"/>
      <c r="D701" s="9" t="n"/>
      <c r="E701" s="13">
        <f>IF(B701="","",IFERROR(IF(INDEX(Kunden!$A$7:$A$506,MATCH(B701,Kunden!$T$7:$T$506,0))="","",INDEX(Kunden!$A$7:$A$506,MATCH(B701,Kunden!$T$7:$T$506,0))),""))</f>
        <v/>
      </c>
      <c r="F701" s="12">
        <f>IF(B701="","",IFERROR(IF(INDEX(Kunden!$J$7:$J$506,MATCH(B701,Kunden!$T$7:$T$506,0))="","",INDEX(Kunden!$J$7:$J$506,MATCH(B701,Kunden!$T$7:$T$506,0))),""))</f>
        <v/>
      </c>
      <c r="G701" s="12">
        <f>IF(B701="","",IFERROR(IF(INDEX(Kunden!$N$7:$N$506,MATCH(B701,Kunden!$T$7:$T$506,0))="","",INDEX(Kunden!$N$7:$N$506,MATCH(B701,Kunden!$T$7:$T$506,0))),""))</f>
        <v/>
      </c>
      <c r="H701" s="12">
        <f>IF(B701="","",IF(ISNA(MATCH(B701,Kunden!$T$7:$T$506,0)),"nicht in der Kundenliste",IF(A701="","Datum fehlt","")))</f>
        <v/>
      </c>
    </row>
    <row r="702">
      <c r="A702" s="11" t="n"/>
      <c r="B702" s="9" t="n"/>
      <c r="C702" s="9" t="n"/>
      <c r="D702" s="9" t="n"/>
      <c r="E702" s="13">
        <f>IF(B702="","",IFERROR(IF(INDEX(Kunden!$A$7:$A$506,MATCH(B702,Kunden!$T$7:$T$506,0))="","",INDEX(Kunden!$A$7:$A$506,MATCH(B702,Kunden!$T$7:$T$506,0))),""))</f>
        <v/>
      </c>
      <c r="F702" s="12">
        <f>IF(B702="","",IFERROR(IF(INDEX(Kunden!$J$7:$J$506,MATCH(B702,Kunden!$T$7:$T$506,0))="","",INDEX(Kunden!$J$7:$J$506,MATCH(B702,Kunden!$T$7:$T$506,0))),""))</f>
        <v/>
      </c>
      <c r="G702" s="12">
        <f>IF(B702="","",IFERROR(IF(INDEX(Kunden!$N$7:$N$506,MATCH(B702,Kunden!$T$7:$T$506,0))="","",INDEX(Kunden!$N$7:$N$506,MATCH(B702,Kunden!$T$7:$T$506,0))),""))</f>
        <v/>
      </c>
      <c r="H702" s="12">
        <f>IF(B702="","",IF(ISNA(MATCH(B702,Kunden!$T$7:$T$506,0)),"nicht in der Kundenliste",IF(A702="","Datum fehlt","")))</f>
        <v/>
      </c>
    </row>
    <row r="703">
      <c r="A703" s="11" t="n"/>
      <c r="B703" s="9" t="n"/>
      <c r="C703" s="9" t="n"/>
      <c r="D703" s="9" t="n"/>
      <c r="E703" s="13">
        <f>IF(B703="","",IFERROR(IF(INDEX(Kunden!$A$7:$A$506,MATCH(B703,Kunden!$T$7:$T$506,0))="","",INDEX(Kunden!$A$7:$A$506,MATCH(B703,Kunden!$T$7:$T$506,0))),""))</f>
        <v/>
      </c>
      <c r="F703" s="12">
        <f>IF(B703="","",IFERROR(IF(INDEX(Kunden!$J$7:$J$506,MATCH(B703,Kunden!$T$7:$T$506,0))="","",INDEX(Kunden!$J$7:$J$506,MATCH(B703,Kunden!$T$7:$T$506,0))),""))</f>
        <v/>
      </c>
      <c r="G703" s="12">
        <f>IF(B703="","",IFERROR(IF(INDEX(Kunden!$N$7:$N$506,MATCH(B703,Kunden!$T$7:$T$506,0))="","",INDEX(Kunden!$N$7:$N$506,MATCH(B703,Kunden!$T$7:$T$506,0))),""))</f>
        <v/>
      </c>
      <c r="H703" s="12">
        <f>IF(B703="","",IF(ISNA(MATCH(B703,Kunden!$T$7:$T$506,0)),"nicht in der Kundenliste",IF(A703="","Datum fehlt","")))</f>
        <v/>
      </c>
    </row>
    <row r="704">
      <c r="A704" s="11" t="n"/>
      <c r="B704" s="9" t="n"/>
      <c r="C704" s="9" t="n"/>
      <c r="D704" s="9" t="n"/>
      <c r="E704" s="13">
        <f>IF(B704="","",IFERROR(IF(INDEX(Kunden!$A$7:$A$506,MATCH(B704,Kunden!$T$7:$T$506,0))="","",INDEX(Kunden!$A$7:$A$506,MATCH(B704,Kunden!$T$7:$T$506,0))),""))</f>
        <v/>
      </c>
      <c r="F704" s="12">
        <f>IF(B704="","",IFERROR(IF(INDEX(Kunden!$J$7:$J$506,MATCH(B704,Kunden!$T$7:$T$506,0))="","",INDEX(Kunden!$J$7:$J$506,MATCH(B704,Kunden!$T$7:$T$506,0))),""))</f>
        <v/>
      </c>
      <c r="G704" s="12">
        <f>IF(B704="","",IFERROR(IF(INDEX(Kunden!$N$7:$N$506,MATCH(B704,Kunden!$T$7:$T$506,0))="","",INDEX(Kunden!$N$7:$N$506,MATCH(B704,Kunden!$T$7:$T$506,0))),""))</f>
        <v/>
      </c>
      <c r="H704" s="12">
        <f>IF(B704="","",IF(ISNA(MATCH(B704,Kunden!$T$7:$T$506,0)),"nicht in der Kundenliste",IF(A704="","Datum fehlt","")))</f>
        <v/>
      </c>
    </row>
    <row r="705">
      <c r="A705" s="11" t="n"/>
      <c r="B705" s="9" t="n"/>
      <c r="C705" s="9" t="n"/>
      <c r="D705" s="9" t="n"/>
      <c r="E705" s="13">
        <f>IF(B705="","",IFERROR(IF(INDEX(Kunden!$A$7:$A$506,MATCH(B705,Kunden!$T$7:$T$506,0))="","",INDEX(Kunden!$A$7:$A$506,MATCH(B705,Kunden!$T$7:$T$506,0))),""))</f>
        <v/>
      </c>
      <c r="F705" s="12">
        <f>IF(B705="","",IFERROR(IF(INDEX(Kunden!$J$7:$J$506,MATCH(B705,Kunden!$T$7:$T$506,0))="","",INDEX(Kunden!$J$7:$J$506,MATCH(B705,Kunden!$T$7:$T$506,0))),""))</f>
        <v/>
      </c>
      <c r="G705" s="12">
        <f>IF(B705="","",IFERROR(IF(INDEX(Kunden!$N$7:$N$506,MATCH(B705,Kunden!$T$7:$T$506,0))="","",INDEX(Kunden!$N$7:$N$506,MATCH(B705,Kunden!$T$7:$T$506,0))),""))</f>
        <v/>
      </c>
      <c r="H705" s="12">
        <f>IF(B705="","",IF(ISNA(MATCH(B705,Kunden!$T$7:$T$506,0)),"nicht in der Kundenliste",IF(A705="","Datum fehlt","")))</f>
        <v/>
      </c>
    </row>
    <row r="706">
      <c r="A706" s="11" t="n"/>
      <c r="B706" s="9" t="n"/>
      <c r="C706" s="9" t="n"/>
      <c r="D706" s="9" t="n"/>
      <c r="E706" s="13">
        <f>IF(B706="","",IFERROR(IF(INDEX(Kunden!$A$7:$A$506,MATCH(B706,Kunden!$T$7:$T$506,0))="","",INDEX(Kunden!$A$7:$A$506,MATCH(B706,Kunden!$T$7:$T$506,0))),""))</f>
        <v/>
      </c>
      <c r="F706" s="12">
        <f>IF(B706="","",IFERROR(IF(INDEX(Kunden!$J$7:$J$506,MATCH(B706,Kunden!$T$7:$T$506,0))="","",INDEX(Kunden!$J$7:$J$506,MATCH(B706,Kunden!$T$7:$T$506,0))),""))</f>
        <v/>
      </c>
      <c r="G706" s="12">
        <f>IF(B706="","",IFERROR(IF(INDEX(Kunden!$N$7:$N$506,MATCH(B706,Kunden!$T$7:$T$506,0))="","",INDEX(Kunden!$N$7:$N$506,MATCH(B706,Kunden!$T$7:$T$506,0))),""))</f>
        <v/>
      </c>
      <c r="H706" s="12">
        <f>IF(B706="","",IF(ISNA(MATCH(B706,Kunden!$T$7:$T$506,0)),"nicht in der Kundenliste",IF(A706="","Datum fehlt","")))</f>
        <v/>
      </c>
    </row>
    <row r="707">
      <c r="A707" s="11" t="n"/>
      <c r="B707" s="9" t="n"/>
      <c r="C707" s="9" t="n"/>
      <c r="D707" s="9" t="n"/>
      <c r="E707" s="13">
        <f>IF(B707="","",IFERROR(IF(INDEX(Kunden!$A$7:$A$506,MATCH(B707,Kunden!$T$7:$T$506,0))="","",INDEX(Kunden!$A$7:$A$506,MATCH(B707,Kunden!$T$7:$T$506,0))),""))</f>
        <v/>
      </c>
      <c r="F707" s="12">
        <f>IF(B707="","",IFERROR(IF(INDEX(Kunden!$J$7:$J$506,MATCH(B707,Kunden!$T$7:$T$506,0))="","",INDEX(Kunden!$J$7:$J$506,MATCH(B707,Kunden!$T$7:$T$506,0))),""))</f>
        <v/>
      </c>
      <c r="G707" s="12">
        <f>IF(B707="","",IFERROR(IF(INDEX(Kunden!$N$7:$N$506,MATCH(B707,Kunden!$T$7:$T$506,0))="","",INDEX(Kunden!$N$7:$N$506,MATCH(B707,Kunden!$T$7:$T$506,0))),""))</f>
        <v/>
      </c>
      <c r="H707" s="12">
        <f>IF(B707="","",IF(ISNA(MATCH(B707,Kunden!$T$7:$T$506,0)),"nicht in der Kundenliste",IF(A707="","Datum fehlt","")))</f>
        <v/>
      </c>
    </row>
    <row r="708">
      <c r="A708" s="11" t="n"/>
      <c r="B708" s="9" t="n"/>
      <c r="C708" s="9" t="n"/>
      <c r="D708" s="9" t="n"/>
      <c r="E708" s="13">
        <f>IF(B708="","",IFERROR(IF(INDEX(Kunden!$A$7:$A$506,MATCH(B708,Kunden!$T$7:$T$506,0))="","",INDEX(Kunden!$A$7:$A$506,MATCH(B708,Kunden!$T$7:$T$506,0))),""))</f>
        <v/>
      </c>
      <c r="F708" s="12">
        <f>IF(B708="","",IFERROR(IF(INDEX(Kunden!$J$7:$J$506,MATCH(B708,Kunden!$T$7:$T$506,0))="","",INDEX(Kunden!$J$7:$J$506,MATCH(B708,Kunden!$T$7:$T$506,0))),""))</f>
        <v/>
      </c>
      <c r="G708" s="12">
        <f>IF(B708="","",IFERROR(IF(INDEX(Kunden!$N$7:$N$506,MATCH(B708,Kunden!$T$7:$T$506,0))="","",INDEX(Kunden!$N$7:$N$506,MATCH(B708,Kunden!$T$7:$T$506,0))),""))</f>
        <v/>
      </c>
      <c r="H708" s="12">
        <f>IF(B708="","",IF(ISNA(MATCH(B708,Kunden!$T$7:$T$506,0)),"nicht in der Kundenliste",IF(A708="","Datum fehlt","")))</f>
        <v/>
      </c>
    </row>
    <row r="709">
      <c r="A709" s="11" t="n"/>
      <c r="B709" s="9" t="n"/>
      <c r="C709" s="9" t="n"/>
      <c r="D709" s="9" t="n"/>
      <c r="E709" s="13">
        <f>IF(B709="","",IFERROR(IF(INDEX(Kunden!$A$7:$A$506,MATCH(B709,Kunden!$T$7:$T$506,0))="","",INDEX(Kunden!$A$7:$A$506,MATCH(B709,Kunden!$T$7:$T$506,0))),""))</f>
        <v/>
      </c>
      <c r="F709" s="12">
        <f>IF(B709="","",IFERROR(IF(INDEX(Kunden!$J$7:$J$506,MATCH(B709,Kunden!$T$7:$T$506,0))="","",INDEX(Kunden!$J$7:$J$506,MATCH(B709,Kunden!$T$7:$T$506,0))),""))</f>
        <v/>
      </c>
      <c r="G709" s="12">
        <f>IF(B709="","",IFERROR(IF(INDEX(Kunden!$N$7:$N$506,MATCH(B709,Kunden!$T$7:$T$506,0))="","",INDEX(Kunden!$N$7:$N$506,MATCH(B709,Kunden!$T$7:$T$506,0))),""))</f>
        <v/>
      </c>
      <c r="H709" s="12">
        <f>IF(B709="","",IF(ISNA(MATCH(B709,Kunden!$T$7:$T$506,0)),"nicht in der Kundenliste",IF(A709="","Datum fehlt","")))</f>
        <v/>
      </c>
    </row>
    <row r="710">
      <c r="A710" s="11" t="n"/>
      <c r="B710" s="9" t="n"/>
      <c r="C710" s="9" t="n"/>
      <c r="D710" s="9" t="n"/>
      <c r="E710" s="13">
        <f>IF(B710="","",IFERROR(IF(INDEX(Kunden!$A$7:$A$506,MATCH(B710,Kunden!$T$7:$T$506,0))="","",INDEX(Kunden!$A$7:$A$506,MATCH(B710,Kunden!$T$7:$T$506,0))),""))</f>
        <v/>
      </c>
      <c r="F710" s="12">
        <f>IF(B710="","",IFERROR(IF(INDEX(Kunden!$J$7:$J$506,MATCH(B710,Kunden!$T$7:$T$506,0))="","",INDEX(Kunden!$J$7:$J$506,MATCH(B710,Kunden!$T$7:$T$506,0))),""))</f>
        <v/>
      </c>
      <c r="G710" s="12">
        <f>IF(B710="","",IFERROR(IF(INDEX(Kunden!$N$7:$N$506,MATCH(B710,Kunden!$T$7:$T$506,0))="","",INDEX(Kunden!$N$7:$N$506,MATCH(B710,Kunden!$T$7:$T$506,0))),""))</f>
        <v/>
      </c>
      <c r="H710" s="12">
        <f>IF(B710="","",IF(ISNA(MATCH(B710,Kunden!$T$7:$T$506,0)),"nicht in der Kundenliste",IF(A710="","Datum fehlt","")))</f>
        <v/>
      </c>
    </row>
    <row r="711">
      <c r="A711" s="11" t="n"/>
      <c r="B711" s="9" t="n"/>
      <c r="C711" s="9" t="n"/>
      <c r="D711" s="9" t="n"/>
      <c r="E711" s="13">
        <f>IF(B711="","",IFERROR(IF(INDEX(Kunden!$A$7:$A$506,MATCH(B711,Kunden!$T$7:$T$506,0))="","",INDEX(Kunden!$A$7:$A$506,MATCH(B711,Kunden!$T$7:$T$506,0))),""))</f>
        <v/>
      </c>
      <c r="F711" s="12">
        <f>IF(B711="","",IFERROR(IF(INDEX(Kunden!$J$7:$J$506,MATCH(B711,Kunden!$T$7:$T$506,0))="","",INDEX(Kunden!$J$7:$J$506,MATCH(B711,Kunden!$T$7:$T$506,0))),""))</f>
        <v/>
      </c>
      <c r="G711" s="12">
        <f>IF(B711="","",IFERROR(IF(INDEX(Kunden!$N$7:$N$506,MATCH(B711,Kunden!$T$7:$T$506,0))="","",INDEX(Kunden!$N$7:$N$506,MATCH(B711,Kunden!$T$7:$T$506,0))),""))</f>
        <v/>
      </c>
      <c r="H711" s="12">
        <f>IF(B711="","",IF(ISNA(MATCH(B711,Kunden!$T$7:$T$506,0)),"nicht in der Kundenliste",IF(A711="","Datum fehlt","")))</f>
        <v/>
      </c>
    </row>
    <row r="712">
      <c r="A712" s="11" t="n"/>
      <c r="B712" s="9" t="n"/>
      <c r="C712" s="9" t="n"/>
      <c r="D712" s="9" t="n"/>
      <c r="E712" s="13">
        <f>IF(B712="","",IFERROR(IF(INDEX(Kunden!$A$7:$A$506,MATCH(B712,Kunden!$T$7:$T$506,0))="","",INDEX(Kunden!$A$7:$A$506,MATCH(B712,Kunden!$T$7:$T$506,0))),""))</f>
        <v/>
      </c>
      <c r="F712" s="12">
        <f>IF(B712="","",IFERROR(IF(INDEX(Kunden!$J$7:$J$506,MATCH(B712,Kunden!$T$7:$T$506,0))="","",INDEX(Kunden!$J$7:$J$506,MATCH(B712,Kunden!$T$7:$T$506,0))),""))</f>
        <v/>
      </c>
      <c r="G712" s="12">
        <f>IF(B712="","",IFERROR(IF(INDEX(Kunden!$N$7:$N$506,MATCH(B712,Kunden!$T$7:$T$506,0))="","",INDEX(Kunden!$N$7:$N$506,MATCH(B712,Kunden!$T$7:$T$506,0))),""))</f>
        <v/>
      </c>
      <c r="H712" s="12">
        <f>IF(B712="","",IF(ISNA(MATCH(B712,Kunden!$T$7:$T$506,0)),"nicht in der Kundenliste",IF(A712="","Datum fehlt","")))</f>
        <v/>
      </c>
    </row>
    <row r="713">
      <c r="A713" s="11" t="n"/>
      <c r="B713" s="9" t="n"/>
      <c r="C713" s="9" t="n"/>
      <c r="D713" s="9" t="n"/>
      <c r="E713" s="13">
        <f>IF(B713="","",IFERROR(IF(INDEX(Kunden!$A$7:$A$506,MATCH(B713,Kunden!$T$7:$T$506,0))="","",INDEX(Kunden!$A$7:$A$506,MATCH(B713,Kunden!$T$7:$T$506,0))),""))</f>
        <v/>
      </c>
      <c r="F713" s="12">
        <f>IF(B713="","",IFERROR(IF(INDEX(Kunden!$J$7:$J$506,MATCH(B713,Kunden!$T$7:$T$506,0))="","",INDEX(Kunden!$J$7:$J$506,MATCH(B713,Kunden!$T$7:$T$506,0))),""))</f>
        <v/>
      </c>
      <c r="G713" s="12">
        <f>IF(B713="","",IFERROR(IF(INDEX(Kunden!$N$7:$N$506,MATCH(B713,Kunden!$T$7:$T$506,0))="","",INDEX(Kunden!$N$7:$N$506,MATCH(B713,Kunden!$T$7:$T$506,0))),""))</f>
        <v/>
      </c>
      <c r="H713" s="12">
        <f>IF(B713="","",IF(ISNA(MATCH(B713,Kunden!$T$7:$T$506,0)),"nicht in der Kundenliste",IF(A713="","Datum fehlt","")))</f>
        <v/>
      </c>
    </row>
    <row r="714">
      <c r="A714" s="11" t="n"/>
      <c r="B714" s="9" t="n"/>
      <c r="C714" s="9" t="n"/>
      <c r="D714" s="9" t="n"/>
      <c r="E714" s="13">
        <f>IF(B714="","",IFERROR(IF(INDEX(Kunden!$A$7:$A$506,MATCH(B714,Kunden!$T$7:$T$506,0))="","",INDEX(Kunden!$A$7:$A$506,MATCH(B714,Kunden!$T$7:$T$506,0))),""))</f>
        <v/>
      </c>
      <c r="F714" s="12">
        <f>IF(B714="","",IFERROR(IF(INDEX(Kunden!$J$7:$J$506,MATCH(B714,Kunden!$T$7:$T$506,0))="","",INDEX(Kunden!$J$7:$J$506,MATCH(B714,Kunden!$T$7:$T$506,0))),""))</f>
        <v/>
      </c>
      <c r="G714" s="12">
        <f>IF(B714="","",IFERROR(IF(INDEX(Kunden!$N$7:$N$506,MATCH(B714,Kunden!$T$7:$T$506,0))="","",INDEX(Kunden!$N$7:$N$506,MATCH(B714,Kunden!$T$7:$T$506,0))),""))</f>
        <v/>
      </c>
      <c r="H714" s="12">
        <f>IF(B714="","",IF(ISNA(MATCH(B714,Kunden!$T$7:$T$506,0)),"nicht in der Kundenliste",IF(A714="","Datum fehlt","")))</f>
        <v/>
      </c>
    </row>
    <row r="715">
      <c r="A715" s="11" t="n"/>
      <c r="B715" s="9" t="n"/>
      <c r="C715" s="9" t="n"/>
      <c r="D715" s="9" t="n"/>
      <c r="E715" s="13">
        <f>IF(B715="","",IFERROR(IF(INDEX(Kunden!$A$7:$A$506,MATCH(B715,Kunden!$T$7:$T$506,0))="","",INDEX(Kunden!$A$7:$A$506,MATCH(B715,Kunden!$T$7:$T$506,0))),""))</f>
        <v/>
      </c>
      <c r="F715" s="12">
        <f>IF(B715="","",IFERROR(IF(INDEX(Kunden!$J$7:$J$506,MATCH(B715,Kunden!$T$7:$T$506,0))="","",INDEX(Kunden!$J$7:$J$506,MATCH(B715,Kunden!$T$7:$T$506,0))),""))</f>
        <v/>
      </c>
      <c r="G715" s="12">
        <f>IF(B715="","",IFERROR(IF(INDEX(Kunden!$N$7:$N$506,MATCH(B715,Kunden!$T$7:$T$506,0))="","",INDEX(Kunden!$N$7:$N$506,MATCH(B715,Kunden!$T$7:$T$506,0))),""))</f>
        <v/>
      </c>
      <c r="H715" s="12">
        <f>IF(B715="","",IF(ISNA(MATCH(B715,Kunden!$T$7:$T$506,0)),"nicht in der Kundenliste",IF(A715="","Datum fehlt","")))</f>
        <v/>
      </c>
    </row>
    <row r="716">
      <c r="A716" s="11" t="n"/>
      <c r="B716" s="9" t="n"/>
      <c r="C716" s="9" t="n"/>
      <c r="D716" s="9" t="n"/>
      <c r="E716" s="13">
        <f>IF(B716="","",IFERROR(IF(INDEX(Kunden!$A$7:$A$506,MATCH(B716,Kunden!$T$7:$T$506,0))="","",INDEX(Kunden!$A$7:$A$506,MATCH(B716,Kunden!$T$7:$T$506,0))),""))</f>
        <v/>
      </c>
      <c r="F716" s="12">
        <f>IF(B716="","",IFERROR(IF(INDEX(Kunden!$J$7:$J$506,MATCH(B716,Kunden!$T$7:$T$506,0))="","",INDEX(Kunden!$J$7:$J$506,MATCH(B716,Kunden!$T$7:$T$506,0))),""))</f>
        <v/>
      </c>
      <c r="G716" s="12">
        <f>IF(B716="","",IFERROR(IF(INDEX(Kunden!$N$7:$N$506,MATCH(B716,Kunden!$T$7:$T$506,0))="","",INDEX(Kunden!$N$7:$N$506,MATCH(B716,Kunden!$T$7:$T$506,0))),""))</f>
        <v/>
      </c>
      <c r="H716" s="12">
        <f>IF(B716="","",IF(ISNA(MATCH(B716,Kunden!$T$7:$T$506,0)),"nicht in der Kundenliste",IF(A716="","Datum fehlt","")))</f>
        <v/>
      </c>
    </row>
    <row r="717">
      <c r="A717" s="11" t="n"/>
      <c r="B717" s="9" t="n"/>
      <c r="C717" s="9" t="n"/>
      <c r="D717" s="9" t="n"/>
      <c r="E717" s="13">
        <f>IF(B717="","",IFERROR(IF(INDEX(Kunden!$A$7:$A$506,MATCH(B717,Kunden!$T$7:$T$506,0))="","",INDEX(Kunden!$A$7:$A$506,MATCH(B717,Kunden!$T$7:$T$506,0))),""))</f>
        <v/>
      </c>
      <c r="F717" s="12">
        <f>IF(B717="","",IFERROR(IF(INDEX(Kunden!$J$7:$J$506,MATCH(B717,Kunden!$T$7:$T$506,0))="","",INDEX(Kunden!$J$7:$J$506,MATCH(B717,Kunden!$T$7:$T$506,0))),""))</f>
        <v/>
      </c>
      <c r="G717" s="12">
        <f>IF(B717="","",IFERROR(IF(INDEX(Kunden!$N$7:$N$506,MATCH(B717,Kunden!$T$7:$T$506,0))="","",INDEX(Kunden!$N$7:$N$506,MATCH(B717,Kunden!$T$7:$T$506,0))),""))</f>
        <v/>
      </c>
      <c r="H717" s="12">
        <f>IF(B717="","",IF(ISNA(MATCH(B717,Kunden!$T$7:$T$506,0)),"nicht in der Kundenliste",IF(A717="","Datum fehlt","")))</f>
        <v/>
      </c>
    </row>
    <row r="718">
      <c r="A718" s="11" t="n"/>
      <c r="B718" s="9" t="n"/>
      <c r="C718" s="9" t="n"/>
      <c r="D718" s="9" t="n"/>
      <c r="E718" s="13">
        <f>IF(B718="","",IFERROR(IF(INDEX(Kunden!$A$7:$A$506,MATCH(B718,Kunden!$T$7:$T$506,0))="","",INDEX(Kunden!$A$7:$A$506,MATCH(B718,Kunden!$T$7:$T$506,0))),""))</f>
        <v/>
      </c>
      <c r="F718" s="12">
        <f>IF(B718="","",IFERROR(IF(INDEX(Kunden!$J$7:$J$506,MATCH(B718,Kunden!$T$7:$T$506,0))="","",INDEX(Kunden!$J$7:$J$506,MATCH(B718,Kunden!$T$7:$T$506,0))),""))</f>
        <v/>
      </c>
      <c r="G718" s="12">
        <f>IF(B718="","",IFERROR(IF(INDEX(Kunden!$N$7:$N$506,MATCH(B718,Kunden!$T$7:$T$506,0))="","",INDEX(Kunden!$N$7:$N$506,MATCH(B718,Kunden!$T$7:$T$506,0))),""))</f>
        <v/>
      </c>
      <c r="H718" s="12">
        <f>IF(B718="","",IF(ISNA(MATCH(B718,Kunden!$T$7:$T$506,0)),"nicht in der Kundenliste",IF(A718="","Datum fehlt","")))</f>
        <v/>
      </c>
    </row>
    <row r="719">
      <c r="A719" s="11" t="n"/>
      <c r="B719" s="9" t="n"/>
      <c r="C719" s="9" t="n"/>
      <c r="D719" s="9" t="n"/>
      <c r="E719" s="13">
        <f>IF(B719="","",IFERROR(IF(INDEX(Kunden!$A$7:$A$506,MATCH(B719,Kunden!$T$7:$T$506,0))="","",INDEX(Kunden!$A$7:$A$506,MATCH(B719,Kunden!$T$7:$T$506,0))),""))</f>
        <v/>
      </c>
      <c r="F719" s="12">
        <f>IF(B719="","",IFERROR(IF(INDEX(Kunden!$J$7:$J$506,MATCH(B719,Kunden!$T$7:$T$506,0))="","",INDEX(Kunden!$J$7:$J$506,MATCH(B719,Kunden!$T$7:$T$506,0))),""))</f>
        <v/>
      </c>
      <c r="G719" s="12">
        <f>IF(B719="","",IFERROR(IF(INDEX(Kunden!$N$7:$N$506,MATCH(B719,Kunden!$T$7:$T$506,0))="","",INDEX(Kunden!$N$7:$N$506,MATCH(B719,Kunden!$T$7:$T$506,0))),""))</f>
        <v/>
      </c>
      <c r="H719" s="12">
        <f>IF(B719="","",IF(ISNA(MATCH(B719,Kunden!$T$7:$T$506,0)),"nicht in der Kundenliste",IF(A719="","Datum fehlt","")))</f>
        <v/>
      </c>
    </row>
    <row r="720">
      <c r="A720" s="11" t="n"/>
      <c r="B720" s="9" t="n"/>
      <c r="C720" s="9" t="n"/>
      <c r="D720" s="9" t="n"/>
      <c r="E720" s="13">
        <f>IF(B720="","",IFERROR(IF(INDEX(Kunden!$A$7:$A$506,MATCH(B720,Kunden!$T$7:$T$506,0))="","",INDEX(Kunden!$A$7:$A$506,MATCH(B720,Kunden!$T$7:$T$506,0))),""))</f>
        <v/>
      </c>
      <c r="F720" s="12">
        <f>IF(B720="","",IFERROR(IF(INDEX(Kunden!$J$7:$J$506,MATCH(B720,Kunden!$T$7:$T$506,0))="","",INDEX(Kunden!$J$7:$J$506,MATCH(B720,Kunden!$T$7:$T$506,0))),""))</f>
        <v/>
      </c>
      <c r="G720" s="12">
        <f>IF(B720="","",IFERROR(IF(INDEX(Kunden!$N$7:$N$506,MATCH(B720,Kunden!$T$7:$T$506,0))="","",INDEX(Kunden!$N$7:$N$506,MATCH(B720,Kunden!$T$7:$T$506,0))),""))</f>
        <v/>
      </c>
      <c r="H720" s="12">
        <f>IF(B720="","",IF(ISNA(MATCH(B720,Kunden!$T$7:$T$506,0)),"nicht in der Kundenliste",IF(A720="","Datum fehlt","")))</f>
        <v/>
      </c>
    </row>
    <row r="721">
      <c r="A721" s="11" t="n"/>
      <c r="B721" s="9" t="n"/>
      <c r="C721" s="9" t="n"/>
      <c r="D721" s="9" t="n"/>
      <c r="E721" s="13">
        <f>IF(B721="","",IFERROR(IF(INDEX(Kunden!$A$7:$A$506,MATCH(B721,Kunden!$T$7:$T$506,0))="","",INDEX(Kunden!$A$7:$A$506,MATCH(B721,Kunden!$T$7:$T$506,0))),""))</f>
        <v/>
      </c>
      <c r="F721" s="12">
        <f>IF(B721="","",IFERROR(IF(INDEX(Kunden!$J$7:$J$506,MATCH(B721,Kunden!$T$7:$T$506,0))="","",INDEX(Kunden!$J$7:$J$506,MATCH(B721,Kunden!$T$7:$T$506,0))),""))</f>
        <v/>
      </c>
      <c r="G721" s="12">
        <f>IF(B721="","",IFERROR(IF(INDEX(Kunden!$N$7:$N$506,MATCH(B721,Kunden!$T$7:$T$506,0))="","",INDEX(Kunden!$N$7:$N$506,MATCH(B721,Kunden!$T$7:$T$506,0))),""))</f>
        <v/>
      </c>
      <c r="H721" s="12">
        <f>IF(B721="","",IF(ISNA(MATCH(B721,Kunden!$T$7:$T$506,0)),"nicht in der Kundenliste",IF(A721="","Datum fehlt","")))</f>
        <v/>
      </c>
    </row>
    <row r="722">
      <c r="A722" s="11" t="n"/>
      <c r="B722" s="9" t="n"/>
      <c r="C722" s="9" t="n"/>
      <c r="D722" s="9" t="n"/>
      <c r="E722" s="13">
        <f>IF(B722="","",IFERROR(IF(INDEX(Kunden!$A$7:$A$506,MATCH(B722,Kunden!$T$7:$T$506,0))="","",INDEX(Kunden!$A$7:$A$506,MATCH(B722,Kunden!$T$7:$T$506,0))),""))</f>
        <v/>
      </c>
      <c r="F722" s="12">
        <f>IF(B722="","",IFERROR(IF(INDEX(Kunden!$J$7:$J$506,MATCH(B722,Kunden!$T$7:$T$506,0))="","",INDEX(Kunden!$J$7:$J$506,MATCH(B722,Kunden!$T$7:$T$506,0))),""))</f>
        <v/>
      </c>
      <c r="G722" s="12">
        <f>IF(B722="","",IFERROR(IF(INDEX(Kunden!$N$7:$N$506,MATCH(B722,Kunden!$T$7:$T$506,0))="","",INDEX(Kunden!$N$7:$N$506,MATCH(B722,Kunden!$T$7:$T$506,0))),""))</f>
        <v/>
      </c>
      <c r="H722" s="12">
        <f>IF(B722="","",IF(ISNA(MATCH(B722,Kunden!$T$7:$T$506,0)),"nicht in der Kundenliste",IF(A722="","Datum fehlt","")))</f>
        <v/>
      </c>
    </row>
    <row r="723">
      <c r="A723" s="11" t="n"/>
      <c r="B723" s="9" t="n"/>
      <c r="C723" s="9" t="n"/>
      <c r="D723" s="9" t="n"/>
      <c r="E723" s="13">
        <f>IF(B723="","",IFERROR(IF(INDEX(Kunden!$A$7:$A$506,MATCH(B723,Kunden!$T$7:$T$506,0))="","",INDEX(Kunden!$A$7:$A$506,MATCH(B723,Kunden!$T$7:$T$506,0))),""))</f>
        <v/>
      </c>
      <c r="F723" s="12">
        <f>IF(B723="","",IFERROR(IF(INDEX(Kunden!$J$7:$J$506,MATCH(B723,Kunden!$T$7:$T$506,0))="","",INDEX(Kunden!$J$7:$J$506,MATCH(B723,Kunden!$T$7:$T$506,0))),""))</f>
        <v/>
      </c>
      <c r="G723" s="12">
        <f>IF(B723="","",IFERROR(IF(INDEX(Kunden!$N$7:$N$506,MATCH(B723,Kunden!$T$7:$T$506,0))="","",INDEX(Kunden!$N$7:$N$506,MATCH(B723,Kunden!$T$7:$T$506,0))),""))</f>
        <v/>
      </c>
      <c r="H723" s="12">
        <f>IF(B723="","",IF(ISNA(MATCH(B723,Kunden!$T$7:$T$506,0)),"nicht in der Kundenliste",IF(A723="","Datum fehlt","")))</f>
        <v/>
      </c>
    </row>
    <row r="724">
      <c r="A724" s="11" t="n"/>
      <c r="B724" s="9" t="n"/>
      <c r="C724" s="9" t="n"/>
      <c r="D724" s="9" t="n"/>
      <c r="E724" s="13">
        <f>IF(B724="","",IFERROR(IF(INDEX(Kunden!$A$7:$A$506,MATCH(B724,Kunden!$T$7:$T$506,0))="","",INDEX(Kunden!$A$7:$A$506,MATCH(B724,Kunden!$T$7:$T$506,0))),""))</f>
        <v/>
      </c>
      <c r="F724" s="12">
        <f>IF(B724="","",IFERROR(IF(INDEX(Kunden!$J$7:$J$506,MATCH(B724,Kunden!$T$7:$T$506,0))="","",INDEX(Kunden!$J$7:$J$506,MATCH(B724,Kunden!$T$7:$T$506,0))),""))</f>
        <v/>
      </c>
      <c r="G724" s="12">
        <f>IF(B724="","",IFERROR(IF(INDEX(Kunden!$N$7:$N$506,MATCH(B724,Kunden!$T$7:$T$506,0))="","",INDEX(Kunden!$N$7:$N$506,MATCH(B724,Kunden!$T$7:$T$506,0))),""))</f>
        <v/>
      </c>
      <c r="H724" s="12">
        <f>IF(B724="","",IF(ISNA(MATCH(B724,Kunden!$T$7:$T$506,0)),"nicht in der Kundenliste",IF(A724="","Datum fehlt","")))</f>
        <v/>
      </c>
    </row>
    <row r="725">
      <c r="A725" s="11" t="n"/>
      <c r="B725" s="9" t="n"/>
      <c r="C725" s="9" t="n"/>
      <c r="D725" s="9" t="n"/>
      <c r="E725" s="13">
        <f>IF(B725="","",IFERROR(IF(INDEX(Kunden!$A$7:$A$506,MATCH(B725,Kunden!$T$7:$T$506,0))="","",INDEX(Kunden!$A$7:$A$506,MATCH(B725,Kunden!$T$7:$T$506,0))),""))</f>
        <v/>
      </c>
      <c r="F725" s="12">
        <f>IF(B725="","",IFERROR(IF(INDEX(Kunden!$J$7:$J$506,MATCH(B725,Kunden!$T$7:$T$506,0))="","",INDEX(Kunden!$J$7:$J$506,MATCH(B725,Kunden!$T$7:$T$506,0))),""))</f>
        <v/>
      </c>
      <c r="G725" s="12">
        <f>IF(B725="","",IFERROR(IF(INDEX(Kunden!$N$7:$N$506,MATCH(B725,Kunden!$T$7:$T$506,0))="","",INDEX(Kunden!$N$7:$N$506,MATCH(B725,Kunden!$T$7:$T$506,0))),""))</f>
        <v/>
      </c>
      <c r="H725" s="12">
        <f>IF(B725="","",IF(ISNA(MATCH(B725,Kunden!$T$7:$T$506,0)),"nicht in der Kundenliste",IF(A725="","Datum fehlt","")))</f>
        <v/>
      </c>
    </row>
    <row r="726">
      <c r="A726" s="11" t="n"/>
      <c r="B726" s="9" t="n"/>
      <c r="C726" s="9" t="n"/>
      <c r="D726" s="9" t="n"/>
      <c r="E726" s="13">
        <f>IF(B726="","",IFERROR(IF(INDEX(Kunden!$A$7:$A$506,MATCH(B726,Kunden!$T$7:$T$506,0))="","",INDEX(Kunden!$A$7:$A$506,MATCH(B726,Kunden!$T$7:$T$506,0))),""))</f>
        <v/>
      </c>
      <c r="F726" s="12">
        <f>IF(B726="","",IFERROR(IF(INDEX(Kunden!$J$7:$J$506,MATCH(B726,Kunden!$T$7:$T$506,0))="","",INDEX(Kunden!$J$7:$J$506,MATCH(B726,Kunden!$T$7:$T$506,0))),""))</f>
        <v/>
      </c>
      <c r="G726" s="12">
        <f>IF(B726="","",IFERROR(IF(INDEX(Kunden!$N$7:$N$506,MATCH(B726,Kunden!$T$7:$T$506,0))="","",INDEX(Kunden!$N$7:$N$506,MATCH(B726,Kunden!$T$7:$T$506,0))),""))</f>
        <v/>
      </c>
      <c r="H726" s="12">
        <f>IF(B726="","",IF(ISNA(MATCH(B726,Kunden!$T$7:$T$506,0)),"nicht in der Kundenliste",IF(A726="","Datum fehlt","")))</f>
        <v/>
      </c>
    </row>
    <row r="727">
      <c r="A727" s="11" t="n"/>
      <c r="B727" s="9" t="n"/>
      <c r="C727" s="9" t="n"/>
      <c r="D727" s="9" t="n"/>
      <c r="E727" s="13">
        <f>IF(B727="","",IFERROR(IF(INDEX(Kunden!$A$7:$A$506,MATCH(B727,Kunden!$T$7:$T$506,0))="","",INDEX(Kunden!$A$7:$A$506,MATCH(B727,Kunden!$T$7:$T$506,0))),""))</f>
        <v/>
      </c>
      <c r="F727" s="12">
        <f>IF(B727="","",IFERROR(IF(INDEX(Kunden!$J$7:$J$506,MATCH(B727,Kunden!$T$7:$T$506,0))="","",INDEX(Kunden!$J$7:$J$506,MATCH(B727,Kunden!$T$7:$T$506,0))),""))</f>
        <v/>
      </c>
      <c r="G727" s="12">
        <f>IF(B727="","",IFERROR(IF(INDEX(Kunden!$N$7:$N$506,MATCH(B727,Kunden!$T$7:$T$506,0))="","",INDEX(Kunden!$N$7:$N$506,MATCH(B727,Kunden!$T$7:$T$506,0))),""))</f>
        <v/>
      </c>
      <c r="H727" s="12">
        <f>IF(B727="","",IF(ISNA(MATCH(B727,Kunden!$T$7:$T$506,0)),"nicht in der Kundenliste",IF(A727="","Datum fehlt","")))</f>
        <v/>
      </c>
    </row>
    <row r="728">
      <c r="A728" s="11" t="n"/>
      <c r="B728" s="9" t="n"/>
      <c r="C728" s="9" t="n"/>
      <c r="D728" s="9" t="n"/>
      <c r="E728" s="13">
        <f>IF(B728="","",IFERROR(IF(INDEX(Kunden!$A$7:$A$506,MATCH(B728,Kunden!$T$7:$T$506,0))="","",INDEX(Kunden!$A$7:$A$506,MATCH(B728,Kunden!$T$7:$T$506,0))),""))</f>
        <v/>
      </c>
      <c r="F728" s="12">
        <f>IF(B728="","",IFERROR(IF(INDEX(Kunden!$J$7:$J$506,MATCH(B728,Kunden!$T$7:$T$506,0))="","",INDEX(Kunden!$J$7:$J$506,MATCH(B728,Kunden!$T$7:$T$506,0))),""))</f>
        <v/>
      </c>
      <c r="G728" s="12">
        <f>IF(B728="","",IFERROR(IF(INDEX(Kunden!$N$7:$N$506,MATCH(B728,Kunden!$T$7:$T$506,0))="","",INDEX(Kunden!$N$7:$N$506,MATCH(B728,Kunden!$T$7:$T$506,0))),""))</f>
        <v/>
      </c>
      <c r="H728" s="12">
        <f>IF(B728="","",IF(ISNA(MATCH(B728,Kunden!$T$7:$T$506,0)),"nicht in der Kundenliste",IF(A728="","Datum fehlt","")))</f>
        <v/>
      </c>
    </row>
    <row r="729">
      <c r="A729" s="11" t="n"/>
      <c r="B729" s="9" t="n"/>
      <c r="C729" s="9" t="n"/>
      <c r="D729" s="9" t="n"/>
      <c r="E729" s="13">
        <f>IF(B729="","",IFERROR(IF(INDEX(Kunden!$A$7:$A$506,MATCH(B729,Kunden!$T$7:$T$506,0))="","",INDEX(Kunden!$A$7:$A$506,MATCH(B729,Kunden!$T$7:$T$506,0))),""))</f>
        <v/>
      </c>
      <c r="F729" s="12">
        <f>IF(B729="","",IFERROR(IF(INDEX(Kunden!$J$7:$J$506,MATCH(B729,Kunden!$T$7:$T$506,0))="","",INDEX(Kunden!$J$7:$J$506,MATCH(B729,Kunden!$T$7:$T$506,0))),""))</f>
        <v/>
      </c>
      <c r="G729" s="12">
        <f>IF(B729="","",IFERROR(IF(INDEX(Kunden!$N$7:$N$506,MATCH(B729,Kunden!$T$7:$T$506,0))="","",INDEX(Kunden!$N$7:$N$506,MATCH(B729,Kunden!$T$7:$T$506,0))),""))</f>
        <v/>
      </c>
      <c r="H729" s="12">
        <f>IF(B729="","",IF(ISNA(MATCH(B729,Kunden!$T$7:$T$506,0)),"nicht in der Kundenliste",IF(A729="","Datum fehlt","")))</f>
        <v/>
      </c>
    </row>
    <row r="730">
      <c r="A730" s="11" t="n"/>
      <c r="B730" s="9" t="n"/>
      <c r="C730" s="9" t="n"/>
      <c r="D730" s="9" t="n"/>
      <c r="E730" s="13">
        <f>IF(B730="","",IFERROR(IF(INDEX(Kunden!$A$7:$A$506,MATCH(B730,Kunden!$T$7:$T$506,0))="","",INDEX(Kunden!$A$7:$A$506,MATCH(B730,Kunden!$T$7:$T$506,0))),""))</f>
        <v/>
      </c>
      <c r="F730" s="12">
        <f>IF(B730="","",IFERROR(IF(INDEX(Kunden!$J$7:$J$506,MATCH(B730,Kunden!$T$7:$T$506,0))="","",INDEX(Kunden!$J$7:$J$506,MATCH(B730,Kunden!$T$7:$T$506,0))),""))</f>
        <v/>
      </c>
      <c r="G730" s="12">
        <f>IF(B730="","",IFERROR(IF(INDEX(Kunden!$N$7:$N$506,MATCH(B730,Kunden!$T$7:$T$506,0))="","",INDEX(Kunden!$N$7:$N$506,MATCH(B730,Kunden!$T$7:$T$506,0))),""))</f>
        <v/>
      </c>
      <c r="H730" s="12">
        <f>IF(B730="","",IF(ISNA(MATCH(B730,Kunden!$T$7:$T$506,0)),"nicht in der Kundenliste",IF(A730="","Datum fehlt","")))</f>
        <v/>
      </c>
    </row>
    <row r="731">
      <c r="A731" s="11" t="n"/>
      <c r="B731" s="9" t="n"/>
      <c r="C731" s="9" t="n"/>
      <c r="D731" s="9" t="n"/>
      <c r="E731" s="13">
        <f>IF(B731="","",IFERROR(IF(INDEX(Kunden!$A$7:$A$506,MATCH(B731,Kunden!$T$7:$T$506,0))="","",INDEX(Kunden!$A$7:$A$506,MATCH(B731,Kunden!$T$7:$T$506,0))),""))</f>
        <v/>
      </c>
      <c r="F731" s="12">
        <f>IF(B731="","",IFERROR(IF(INDEX(Kunden!$J$7:$J$506,MATCH(B731,Kunden!$T$7:$T$506,0))="","",INDEX(Kunden!$J$7:$J$506,MATCH(B731,Kunden!$T$7:$T$506,0))),""))</f>
        <v/>
      </c>
      <c r="G731" s="12">
        <f>IF(B731="","",IFERROR(IF(INDEX(Kunden!$N$7:$N$506,MATCH(B731,Kunden!$T$7:$T$506,0))="","",INDEX(Kunden!$N$7:$N$506,MATCH(B731,Kunden!$T$7:$T$506,0))),""))</f>
        <v/>
      </c>
      <c r="H731" s="12">
        <f>IF(B731="","",IF(ISNA(MATCH(B731,Kunden!$T$7:$T$506,0)),"nicht in der Kundenliste",IF(A731="","Datum fehlt","")))</f>
        <v/>
      </c>
    </row>
    <row r="732">
      <c r="A732" s="11" t="n"/>
      <c r="B732" s="9" t="n"/>
      <c r="C732" s="9" t="n"/>
      <c r="D732" s="9" t="n"/>
      <c r="E732" s="13">
        <f>IF(B732="","",IFERROR(IF(INDEX(Kunden!$A$7:$A$506,MATCH(B732,Kunden!$T$7:$T$506,0))="","",INDEX(Kunden!$A$7:$A$506,MATCH(B732,Kunden!$T$7:$T$506,0))),""))</f>
        <v/>
      </c>
      <c r="F732" s="12">
        <f>IF(B732="","",IFERROR(IF(INDEX(Kunden!$J$7:$J$506,MATCH(B732,Kunden!$T$7:$T$506,0))="","",INDEX(Kunden!$J$7:$J$506,MATCH(B732,Kunden!$T$7:$T$506,0))),""))</f>
        <v/>
      </c>
      <c r="G732" s="12">
        <f>IF(B732="","",IFERROR(IF(INDEX(Kunden!$N$7:$N$506,MATCH(B732,Kunden!$T$7:$T$506,0))="","",INDEX(Kunden!$N$7:$N$506,MATCH(B732,Kunden!$T$7:$T$506,0))),""))</f>
        <v/>
      </c>
      <c r="H732" s="12">
        <f>IF(B732="","",IF(ISNA(MATCH(B732,Kunden!$T$7:$T$506,0)),"nicht in der Kundenliste",IF(A732="","Datum fehlt","")))</f>
        <v/>
      </c>
    </row>
    <row r="733">
      <c r="A733" s="11" t="n"/>
      <c r="B733" s="9" t="n"/>
      <c r="C733" s="9" t="n"/>
      <c r="D733" s="9" t="n"/>
      <c r="E733" s="13">
        <f>IF(B733="","",IFERROR(IF(INDEX(Kunden!$A$7:$A$506,MATCH(B733,Kunden!$T$7:$T$506,0))="","",INDEX(Kunden!$A$7:$A$506,MATCH(B733,Kunden!$T$7:$T$506,0))),""))</f>
        <v/>
      </c>
      <c r="F733" s="12">
        <f>IF(B733="","",IFERROR(IF(INDEX(Kunden!$J$7:$J$506,MATCH(B733,Kunden!$T$7:$T$506,0))="","",INDEX(Kunden!$J$7:$J$506,MATCH(B733,Kunden!$T$7:$T$506,0))),""))</f>
        <v/>
      </c>
      <c r="G733" s="12">
        <f>IF(B733="","",IFERROR(IF(INDEX(Kunden!$N$7:$N$506,MATCH(B733,Kunden!$T$7:$T$506,0))="","",INDEX(Kunden!$N$7:$N$506,MATCH(B733,Kunden!$T$7:$T$506,0))),""))</f>
        <v/>
      </c>
      <c r="H733" s="12">
        <f>IF(B733="","",IF(ISNA(MATCH(B733,Kunden!$T$7:$T$506,0)),"nicht in der Kundenliste",IF(A733="","Datum fehlt","")))</f>
        <v/>
      </c>
    </row>
    <row r="734">
      <c r="A734" s="11" t="n"/>
      <c r="B734" s="9" t="n"/>
      <c r="C734" s="9" t="n"/>
      <c r="D734" s="9" t="n"/>
      <c r="E734" s="13">
        <f>IF(B734="","",IFERROR(IF(INDEX(Kunden!$A$7:$A$506,MATCH(B734,Kunden!$T$7:$T$506,0))="","",INDEX(Kunden!$A$7:$A$506,MATCH(B734,Kunden!$T$7:$T$506,0))),""))</f>
        <v/>
      </c>
      <c r="F734" s="12">
        <f>IF(B734="","",IFERROR(IF(INDEX(Kunden!$J$7:$J$506,MATCH(B734,Kunden!$T$7:$T$506,0))="","",INDEX(Kunden!$J$7:$J$506,MATCH(B734,Kunden!$T$7:$T$506,0))),""))</f>
        <v/>
      </c>
      <c r="G734" s="12">
        <f>IF(B734="","",IFERROR(IF(INDEX(Kunden!$N$7:$N$506,MATCH(B734,Kunden!$T$7:$T$506,0))="","",INDEX(Kunden!$N$7:$N$506,MATCH(B734,Kunden!$T$7:$T$506,0))),""))</f>
        <v/>
      </c>
      <c r="H734" s="12">
        <f>IF(B734="","",IF(ISNA(MATCH(B734,Kunden!$T$7:$T$506,0)),"nicht in der Kundenliste",IF(A734="","Datum fehlt","")))</f>
        <v/>
      </c>
    </row>
    <row r="735">
      <c r="A735" s="11" t="n"/>
      <c r="B735" s="9" t="n"/>
      <c r="C735" s="9" t="n"/>
      <c r="D735" s="9" t="n"/>
      <c r="E735" s="13">
        <f>IF(B735="","",IFERROR(IF(INDEX(Kunden!$A$7:$A$506,MATCH(B735,Kunden!$T$7:$T$506,0))="","",INDEX(Kunden!$A$7:$A$506,MATCH(B735,Kunden!$T$7:$T$506,0))),""))</f>
        <v/>
      </c>
      <c r="F735" s="12">
        <f>IF(B735="","",IFERROR(IF(INDEX(Kunden!$J$7:$J$506,MATCH(B735,Kunden!$T$7:$T$506,0))="","",INDEX(Kunden!$J$7:$J$506,MATCH(B735,Kunden!$T$7:$T$506,0))),""))</f>
        <v/>
      </c>
      <c r="G735" s="12">
        <f>IF(B735="","",IFERROR(IF(INDEX(Kunden!$N$7:$N$506,MATCH(B735,Kunden!$T$7:$T$506,0))="","",INDEX(Kunden!$N$7:$N$506,MATCH(B735,Kunden!$T$7:$T$506,0))),""))</f>
        <v/>
      </c>
      <c r="H735" s="12">
        <f>IF(B735="","",IF(ISNA(MATCH(B735,Kunden!$T$7:$T$506,0)),"nicht in der Kundenliste",IF(A735="","Datum fehlt","")))</f>
        <v/>
      </c>
    </row>
    <row r="736">
      <c r="A736" s="11" t="n"/>
      <c r="B736" s="9" t="n"/>
      <c r="C736" s="9" t="n"/>
      <c r="D736" s="9" t="n"/>
      <c r="E736" s="13">
        <f>IF(B736="","",IFERROR(IF(INDEX(Kunden!$A$7:$A$506,MATCH(B736,Kunden!$T$7:$T$506,0))="","",INDEX(Kunden!$A$7:$A$506,MATCH(B736,Kunden!$T$7:$T$506,0))),""))</f>
        <v/>
      </c>
      <c r="F736" s="12">
        <f>IF(B736="","",IFERROR(IF(INDEX(Kunden!$J$7:$J$506,MATCH(B736,Kunden!$T$7:$T$506,0))="","",INDEX(Kunden!$J$7:$J$506,MATCH(B736,Kunden!$T$7:$T$506,0))),""))</f>
        <v/>
      </c>
      <c r="G736" s="12">
        <f>IF(B736="","",IFERROR(IF(INDEX(Kunden!$N$7:$N$506,MATCH(B736,Kunden!$T$7:$T$506,0))="","",INDEX(Kunden!$N$7:$N$506,MATCH(B736,Kunden!$T$7:$T$506,0))),""))</f>
        <v/>
      </c>
      <c r="H736" s="12">
        <f>IF(B736="","",IF(ISNA(MATCH(B736,Kunden!$T$7:$T$506,0)),"nicht in der Kundenliste",IF(A736="","Datum fehlt","")))</f>
        <v/>
      </c>
    </row>
    <row r="737">
      <c r="A737" s="11" t="n"/>
      <c r="B737" s="9" t="n"/>
      <c r="C737" s="9" t="n"/>
      <c r="D737" s="9" t="n"/>
      <c r="E737" s="13">
        <f>IF(B737="","",IFERROR(IF(INDEX(Kunden!$A$7:$A$506,MATCH(B737,Kunden!$T$7:$T$506,0))="","",INDEX(Kunden!$A$7:$A$506,MATCH(B737,Kunden!$T$7:$T$506,0))),""))</f>
        <v/>
      </c>
      <c r="F737" s="12">
        <f>IF(B737="","",IFERROR(IF(INDEX(Kunden!$J$7:$J$506,MATCH(B737,Kunden!$T$7:$T$506,0))="","",INDEX(Kunden!$J$7:$J$506,MATCH(B737,Kunden!$T$7:$T$506,0))),""))</f>
        <v/>
      </c>
      <c r="G737" s="12">
        <f>IF(B737="","",IFERROR(IF(INDEX(Kunden!$N$7:$N$506,MATCH(B737,Kunden!$T$7:$T$506,0))="","",INDEX(Kunden!$N$7:$N$506,MATCH(B737,Kunden!$T$7:$T$506,0))),""))</f>
        <v/>
      </c>
      <c r="H737" s="12">
        <f>IF(B737="","",IF(ISNA(MATCH(B737,Kunden!$T$7:$T$506,0)),"nicht in der Kundenliste",IF(A737="","Datum fehlt","")))</f>
        <v/>
      </c>
    </row>
    <row r="738">
      <c r="A738" s="11" t="n"/>
      <c r="B738" s="9" t="n"/>
      <c r="C738" s="9" t="n"/>
      <c r="D738" s="9" t="n"/>
      <c r="E738" s="13">
        <f>IF(B738="","",IFERROR(IF(INDEX(Kunden!$A$7:$A$506,MATCH(B738,Kunden!$T$7:$T$506,0))="","",INDEX(Kunden!$A$7:$A$506,MATCH(B738,Kunden!$T$7:$T$506,0))),""))</f>
        <v/>
      </c>
      <c r="F738" s="12">
        <f>IF(B738="","",IFERROR(IF(INDEX(Kunden!$J$7:$J$506,MATCH(B738,Kunden!$T$7:$T$506,0))="","",INDEX(Kunden!$J$7:$J$506,MATCH(B738,Kunden!$T$7:$T$506,0))),""))</f>
        <v/>
      </c>
      <c r="G738" s="12">
        <f>IF(B738="","",IFERROR(IF(INDEX(Kunden!$N$7:$N$506,MATCH(B738,Kunden!$T$7:$T$506,0))="","",INDEX(Kunden!$N$7:$N$506,MATCH(B738,Kunden!$T$7:$T$506,0))),""))</f>
        <v/>
      </c>
      <c r="H738" s="12">
        <f>IF(B738="","",IF(ISNA(MATCH(B738,Kunden!$T$7:$T$506,0)),"nicht in der Kundenliste",IF(A738="","Datum fehlt","")))</f>
        <v/>
      </c>
    </row>
    <row r="739">
      <c r="A739" s="11" t="n"/>
      <c r="B739" s="9" t="n"/>
      <c r="C739" s="9" t="n"/>
      <c r="D739" s="9" t="n"/>
      <c r="E739" s="13">
        <f>IF(B739="","",IFERROR(IF(INDEX(Kunden!$A$7:$A$506,MATCH(B739,Kunden!$T$7:$T$506,0))="","",INDEX(Kunden!$A$7:$A$506,MATCH(B739,Kunden!$T$7:$T$506,0))),""))</f>
        <v/>
      </c>
      <c r="F739" s="12">
        <f>IF(B739="","",IFERROR(IF(INDEX(Kunden!$J$7:$J$506,MATCH(B739,Kunden!$T$7:$T$506,0))="","",INDEX(Kunden!$J$7:$J$506,MATCH(B739,Kunden!$T$7:$T$506,0))),""))</f>
        <v/>
      </c>
      <c r="G739" s="12">
        <f>IF(B739="","",IFERROR(IF(INDEX(Kunden!$N$7:$N$506,MATCH(B739,Kunden!$T$7:$T$506,0))="","",INDEX(Kunden!$N$7:$N$506,MATCH(B739,Kunden!$T$7:$T$506,0))),""))</f>
        <v/>
      </c>
      <c r="H739" s="12">
        <f>IF(B739="","",IF(ISNA(MATCH(B739,Kunden!$T$7:$T$506,0)),"nicht in der Kundenliste",IF(A739="","Datum fehlt","")))</f>
        <v/>
      </c>
    </row>
    <row r="740">
      <c r="A740" s="11" t="n"/>
      <c r="B740" s="9" t="n"/>
      <c r="C740" s="9" t="n"/>
      <c r="D740" s="9" t="n"/>
      <c r="E740" s="13">
        <f>IF(B740="","",IFERROR(IF(INDEX(Kunden!$A$7:$A$506,MATCH(B740,Kunden!$T$7:$T$506,0))="","",INDEX(Kunden!$A$7:$A$506,MATCH(B740,Kunden!$T$7:$T$506,0))),""))</f>
        <v/>
      </c>
      <c r="F740" s="12">
        <f>IF(B740="","",IFERROR(IF(INDEX(Kunden!$J$7:$J$506,MATCH(B740,Kunden!$T$7:$T$506,0))="","",INDEX(Kunden!$J$7:$J$506,MATCH(B740,Kunden!$T$7:$T$506,0))),""))</f>
        <v/>
      </c>
      <c r="G740" s="12">
        <f>IF(B740="","",IFERROR(IF(INDEX(Kunden!$N$7:$N$506,MATCH(B740,Kunden!$T$7:$T$506,0))="","",INDEX(Kunden!$N$7:$N$506,MATCH(B740,Kunden!$T$7:$T$506,0))),""))</f>
        <v/>
      </c>
      <c r="H740" s="12">
        <f>IF(B740="","",IF(ISNA(MATCH(B740,Kunden!$T$7:$T$506,0)),"nicht in der Kundenliste",IF(A740="","Datum fehlt","")))</f>
        <v/>
      </c>
    </row>
    <row r="741">
      <c r="A741" s="11" t="n"/>
      <c r="B741" s="9" t="n"/>
      <c r="C741" s="9" t="n"/>
      <c r="D741" s="9" t="n"/>
      <c r="E741" s="13">
        <f>IF(B741="","",IFERROR(IF(INDEX(Kunden!$A$7:$A$506,MATCH(B741,Kunden!$T$7:$T$506,0))="","",INDEX(Kunden!$A$7:$A$506,MATCH(B741,Kunden!$T$7:$T$506,0))),""))</f>
        <v/>
      </c>
      <c r="F741" s="12">
        <f>IF(B741="","",IFERROR(IF(INDEX(Kunden!$J$7:$J$506,MATCH(B741,Kunden!$T$7:$T$506,0))="","",INDEX(Kunden!$J$7:$J$506,MATCH(B741,Kunden!$T$7:$T$506,0))),""))</f>
        <v/>
      </c>
      <c r="G741" s="12">
        <f>IF(B741="","",IFERROR(IF(INDEX(Kunden!$N$7:$N$506,MATCH(B741,Kunden!$T$7:$T$506,0))="","",INDEX(Kunden!$N$7:$N$506,MATCH(B741,Kunden!$T$7:$T$506,0))),""))</f>
        <v/>
      </c>
      <c r="H741" s="12">
        <f>IF(B741="","",IF(ISNA(MATCH(B741,Kunden!$T$7:$T$506,0)),"nicht in der Kundenliste",IF(A741="","Datum fehlt","")))</f>
        <v/>
      </c>
    </row>
    <row r="742">
      <c r="A742" s="11" t="n"/>
      <c r="B742" s="9" t="n"/>
      <c r="C742" s="9" t="n"/>
      <c r="D742" s="9" t="n"/>
      <c r="E742" s="13">
        <f>IF(B742="","",IFERROR(IF(INDEX(Kunden!$A$7:$A$506,MATCH(B742,Kunden!$T$7:$T$506,0))="","",INDEX(Kunden!$A$7:$A$506,MATCH(B742,Kunden!$T$7:$T$506,0))),""))</f>
        <v/>
      </c>
      <c r="F742" s="12">
        <f>IF(B742="","",IFERROR(IF(INDEX(Kunden!$J$7:$J$506,MATCH(B742,Kunden!$T$7:$T$506,0))="","",INDEX(Kunden!$J$7:$J$506,MATCH(B742,Kunden!$T$7:$T$506,0))),""))</f>
        <v/>
      </c>
      <c r="G742" s="12">
        <f>IF(B742="","",IFERROR(IF(INDEX(Kunden!$N$7:$N$506,MATCH(B742,Kunden!$T$7:$T$506,0))="","",INDEX(Kunden!$N$7:$N$506,MATCH(B742,Kunden!$T$7:$T$506,0))),""))</f>
        <v/>
      </c>
      <c r="H742" s="12">
        <f>IF(B742="","",IF(ISNA(MATCH(B742,Kunden!$T$7:$T$506,0)),"nicht in der Kundenliste",IF(A742="","Datum fehlt","")))</f>
        <v/>
      </c>
    </row>
    <row r="743">
      <c r="A743" s="11" t="n"/>
      <c r="B743" s="9" t="n"/>
      <c r="C743" s="9" t="n"/>
      <c r="D743" s="9" t="n"/>
      <c r="E743" s="13">
        <f>IF(B743="","",IFERROR(IF(INDEX(Kunden!$A$7:$A$506,MATCH(B743,Kunden!$T$7:$T$506,0))="","",INDEX(Kunden!$A$7:$A$506,MATCH(B743,Kunden!$T$7:$T$506,0))),""))</f>
        <v/>
      </c>
      <c r="F743" s="12">
        <f>IF(B743="","",IFERROR(IF(INDEX(Kunden!$J$7:$J$506,MATCH(B743,Kunden!$T$7:$T$506,0))="","",INDEX(Kunden!$J$7:$J$506,MATCH(B743,Kunden!$T$7:$T$506,0))),""))</f>
        <v/>
      </c>
      <c r="G743" s="12">
        <f>IF(B743="","",IFERROR(IF(INDEX(Kunden!$N$7:$N$506,MATCH(B743,Kunden!$T$7:$T$506,0))="","",INDEX(Kunden!$N$7:$N$506,MATCH(B743,Kunden!$T$7:$T$506,0))),""))</f>
        <v/>
      </c>
      <c r="H743" s="12">
        <f>IF(B743="","",IF(ISNA(MATCH(B743,Kunden!$T$7:$T$506,0)),"nicht in der Kundenliste",IF(A743="","Datum fehlt","")))</f>
        <v/>
      </c>
    </row>
    <row r="744">
      <c r="A744" s="11" t="n"/>
      <c r="B744" s="9" t="n"/>
      <c r="C744" s="9" t="n"/>
      <c r="D744" s="9" t="n"/>
      <c r="E744" s="13">
        <f>IF(B744="","",IFERROR(IF(INDEX(Kunden!$A$7:$A$506,MATCH(B744,Kunden!$T$7:$T$506,0))="","",INDEX(Kunden!$A$7:$A$506,MATCH(B744,Kunden!$T$7:$T$506,0))),""))</f>
        <v/>
      </c>
      <c r="F744" s="12">
        <f>IF(B744="","",IFERROR(IF(INDEX(Kunden!$J$7:$J$506,MATCH(B744,Kunden!$T$7:$T$506,0))="","",INDEX(Kunden!$J$7:$J$506,MATCH(B744,Kunden!$T$7:$T$506,0))),""))</f>
        <v/>
      </c>
      <c r="G744" s="12">
        <f>IF(B744="","",IFERROR(IF(INDEX(Kunden!$N$7:$N$506,MATCH(B744,Kunden!$T$7:$T$506,0))="","",INDEX(Kunden!$N$7:$N$506,MATCH(B744,Kunden!$T$7:$T$506,0))),""))</f>
        <v/>
      </c>
      <c r="H744" s="12">
        <f>IF(B744="","",IF(ISNA(MATCH(B744,Kunden!$T$7:$T$506,0)),"nicht in der Kundenliste",IF(A744="","Datum fehlt","")))</f>
        <v/>
      </c>
    </row>
    <row r="745">
      <c r="A745" s="11" t="n"/>
      <c r="B745" s="9" t="n"/>
      <c r="C745" s="9" t="n"/>
      <c r="D745" s="9" t="n"/>
      <c r="E745" s="13">
        <f>IF(B745="","",IFERROR(IF(INDEX(Kunden!$A$7:$A$506,MATCH(B745,Kunden!$T$7:$T$506,0))="","",INDEX(Kunden!$A$7:$A$506,MATCH(B745,Kunden!$T$7:$T$506,0))),""))</f>
        <v/>
      </c>
      <c r="F745" s="12">
        <f>IF(B745="","",IFERROR(IF(INDEX(Kunden!$J$7:$J$506,MATCH(B745,Kunden!$T$7:$T$506,0))="","",INDEX(Kunden!$J$7:$J$506,MATCH(B745,Kunden!$T$7:$T$506,0))),""))</f>
        <v/>
      </c>
      <c r="G745" s="12">
        <f>IF(B745="","",IFERROR(IF(INDEX(Kunden!$N$7:$N$506,MATCH(B745,Kunden!$T$7:$T$506,0))="","",INDEX(Kunden!$N$7:$N$506,MATCH(B745,Kunden!$T$7:$T$506,0))),""))</f>
        <v/>
      </c>
      <c r="H745" s="12">
        <f>IF(B745="","",IF(ISNA(MATCH(B745,Kunden!$T$7:$T$506,0)),"nicht in der Kundenliste",IF(A745="","Datum fehlt","")))</f>
        <v/>
      </c>
    </row>
    <row r="746">
      <c r="A746" s="11" t="n"/>
      <c r="B746" s="9" t="n"/>
      <c r="C746" s="9" t="n"/>
      <c r="D746" s="9" t="n"/>
      <c r="E746" s="13">
        <f>IF(B746="","",IFERROR(IF(INDEX(Kunden!$A$7:$A$506,MATCH(B746,Kunden!$T$7:$T$506,0))="","",INDEX(Kunden!$A$7:$A$506,MATCH(B746,Kunden!$T$7:$T$506,0))),""))</f>
        <v/>
      </c>
      <c r="F746" s="12">
        <f>IF(B746="","",IFERROR(IF(INDEX(Kunden!$J$7:$J$506,MATCH(B746,Kunden!$T$7:$T$506,0))="","",INDEX(Kunden!$J$7:$J$506,MATCH(B746,Kunden!$T$7:$T$506,0))),""))</f>
        <v/>
      </c>
      <c r="G746" s="12">
        <f>IF(B746="","",IFERROR(IF(INDEX(Kunden!$N$7:$N$506,MATCH(B746,Kunden!$T$7:$T$506,0))="","",INDEX(Kunden!$N$7:$N$506,MATCH(B746,Kunden!$T$7:$T$506,0))),""))</f>
        <v/>
      </c>
      <c r="H746" s="12">
        <f>IF(B746="","",IF(ISNA(MATCH(B746,Kunden!$T$7:$T$506,0)),"nicht in der Kundenliste",IF(A746="","Datum fehlt","")))</f>
        <v/>
      </c>
    </row>
    <row r="747">
      <c r="A747" s="11" t="n"/>
      <c r="B747" s="9" t="n"/>
      <c r="C747" s="9" t="n"/>
      <c r="D747" s="9" t="n"/>
      <c r="E747" s="13">
        <f>IF(B747="","",IFERROR(IF(INDEX(Kunden!$A$7:$A$506,MATCH(B747,Kunden!$T$7:$T$506,0))="","",INDEX(Kunden!$A$7:$A$506,MATCH(B747,Kunden!$T$7:$T$506,0))),""))</f>
        <v/>
      </c>
      <c r="F747" s="12">
        <f>IF(B747="","",IFERROR(IF(INDEX(Kunden!$J$7:$J$506,MATCH(B747,Kunden!$T$7:$T$506,0))="","",INDEX(Kunden!$J$7:$J$506,MATCH(B747,Kunden!$T$7:$T$506,0))),""))</f>
        <v/>
      </c>
      <c r="G747" s="12">
        <f>IF(B747="","",IFERROR(IF(INDEX(Kunden!$N$7:$N$506,MATCH(B747,Kunden!$T$7:$T$506,0))="","",INDEX(Kunden!$N$7:$N$506,MATCH(B747,Kunden!$T$7:$T$506,0))),""))</f>
        <v/>
      </c>
      <c r="H747" s="12">
        <f>IF(B747="","",IF(ISNA(MATCH(B747,Kunden!$T$7:$T$506,0)),"nicht in der Kundenliste",IF(A747="","Datum fehlt","")))</f>
        <v/>
      </c>
    </row>
    <row r="748">
      <c r="A748" s="11" t="n"/>
      <c r="B748" s="9" t="n"/>
      <c r="C748" s="9" t="n"/>
      <c r="D748" s="9" t="n"/>
      <c r="E748" s="13">
        <f>IF(B748="","",IFERROR(IF(INDEX(Kunden!$A$7:$A$506,MATCH(B748,Kunden!$T$7:$T$506,0))="","",INDEX(Kunden!$A$7:$A$506,MATCH(B748,Kunden!$T$7:$T$506,0))),""))</f>
        <v/>
      </c>
      <c r="F748" s="12">
        <f>IF(B748="","",IFERROR(IF(INDEX(Kunden!$J$7:$J$506,MATCH(B748,Kunden!$T$7:$T$506,0))="","",INDEX(Kunden!$J$7:$J$506,MATCH(B748,Kunden!$T$7:$T$506,0))),""))</f>
        <v/>
      </c>
      <c r="G748" s="12">
        <f>IF(B748="","",IFERROR(IF(INDEX(Kunden!$N$7:$N$506,MATCH(B748,Kunden!$T$7:$T$506,0))="","",INDEX(Kunden!$N$7:$N$506,MATCH(B748,Kunden!$T$7:$T$506,0))),""))</f>
        <v/>
      </c>
      <c r="H748" s="12">
        <f>IF(B748="","",IF(ISNA(MATCH(B748,Kunden!$T$7:$T$506,0)),"nicht in der Kundenliste",IF(A748="","Datum fehlt","")))</f>
        <v/>
      </c>
    </row>
    <row r="749">
      <c r="A749" s="11" t="n"/>
      <c r="B749" s="9" t="n"/>
      <c r="C749" s="9" t="n"/>
      <c r="D749" s="9" t="n"/>
      <c r="E749" s="13">
        <f>IF(B749="","",IFERROR(IF(INDEX(Kunden!$A$7:$A$506,MATCH(B749,Kunden!$T$7:$T$506,0))="","",INDEX(Kunden!$A$7:$A$506,MATCH(B749,Kunden!$T$7:$T$506,0))),""))</f>
        <v/>
      </c>
      <c r="F749" s="12">
        <f>IF(B749="","",IFERROR(IF(INDEX(Kunden!$J$7:$J$506,MATCH(B749,Kunden!$T$7:$T$506,0))="","",INDEX(Kunden!$J$7:$J$506,MATCH(B749,Kunden!$T$7:$T$506,0))),""))</f>
        <v/>
      </c>
      <c r="G749" s="12">
        <f>IF(B749="","",IFERROR(IF(INDEX(Kunden!$N$7:$N$506,MATCH(B749,Kunden!$T$7:$T$506,0))="","",INDEX(Kunden!$N$7:$N$506,MATCH(B749,Kunden!$T$7:$T$506,0))),""))</f>
        <v/>
      </c>
      <c r="H749" s="12">
        <f>IF(B749="","",IF(ISNA(MATCH(B749,Kunden!$T$7:$T$506,0)),"nicht in der Kundenliste",IF(A749="","Datum fehlt","")))</f>
        <v/>
      </c>
    </row>
    <row r="750">
      <c r="A750" s="11" t="n"/>
      <c r="B750" s="9" t="n"/>
      <c r="C750" s="9" t="n"/>
      <c r="D750" s="9" t="n"/>
      <c r="E750" s="13">
        <f>IF(B750="","",IFERROR(IF(INDEX(Kunden!$A$7:$A$506,MATCH(B750,Kunden!$T$7:$T$506,0))="","",INDEX(Kunden!$A$7:$A$506,MATCH(B750,Kunden!$T$7:$T$506,0))),""))</f>
        <v/>
      </c>
      <c r="F750" s="12">
        <f>IF(B750="","",IFERROR(IF(INDEX(Kunden!$J$7:$J$506,MATCH(B750,Kunden!$T$7:$T$506,0))="","",INDEX(Kunden!$J$7:$J$506,MATCH(B750,Kunden!$T$7:$T$506,0))),""))</f>
        <v/>
      </c>
      <c r="G750" s="12">
        <f>IF(B750="","",IFERROR(IF(INDEX(Kunden!$N$7:$N$506,MATCH(B750,Kunden!$T$7:$T$506,0))="","",INDEX(Kunden!$N$7:$N$506,MATCH(B750,Kunden!$T$7:$T$506,0))),""))</f>
        <v/>
      </c>
      <c r="H750" s="12">
        <f>IF(B750="","",IF(ISNA(MATCH(B750,Kunden!$T$7:$T$506,0)),"nicht in der Kundenliste",IF(A750="","Datum fehlt","")))</f>
        <v/>
      </c>
    </row>
    <row r="751">
      <c r="A751" s="11" t="n"/>
      <c r="B751" s="9" t="n"/>
      <c r="C751" s="9" t="n"/>
      <c r="D751" s="9" t="n"/>
      <c r="E751" s="13">
        <f>IF(B751="","",IFERROR(IF(INDEX(Kunden!$A$7:$A$506,MATCH(B751,Kunden!$T$7:$T$506,0))="","",INDEX(Kunden!$A$7:$A$506,MATCH(B751,Kunden!$T$7:$T$506,0))),""))</f>
        <v/>
      </c>
      <c r="F751" s="12">
        <f>IF(B751="","",IFERROR(IF(INDEX(Kunden!$J$7:$J$506,MATCH(B751,Kunden!$T$7:$T$506,0))="","",INDEX(Kunden!$J$7:$J$506,MATCH(B751,Kunden!$T$7:$T$506,0))),""))</f>
        <v/>
      </c>
      <c r="G751" s="12">
        <f>IF(B751="","",IFERROR(IF(INDEX(Kunden!$N$7:$N$506,MATCH(B751,Kunden!$T$7:$T$506,0))="","",INDEX(Kunden!$N$7:$N$506,MATCH(B751,Kunden!$T$7:$T$506,0))),""))</f>
        <v/>
      </c>
      <c r="H751" s="12">
        <f>IF(B751="","",IF(ISNA(MATCH(B751,Kunden!$T$7:$T$506,0)),"nicht in der Kundenliste",IF(A751="","Datum fehlt","")))</f>
        <v/>
      </c>
    </row>
    <row r="752">
      <c r="A752" s="11" t="n"/>
      <c r="B752" s="9" t="n"/>
      <c r="C752" s="9" t="n"/>
      <c r="D752" s="9" t="n"/>
      <c r="E752" s="13">
        <f>IF(B752="","",IFERROR(IF(INDEX(Kunden!$A$7:$A$506,MATCH(B752,Kunden!$T$7:$T$506,0))="","",INDEX(Kunden!$A$7:$A$506,MATCH(B752,Kunden!$T$7:$T$506,0))),""))</f>
        <v/>
      </c>
      <c r="F752" s="12">
        <f>IF(B752="","",IFERROR(IF(INDEX(Kunden!$J$7:$J$506,MATCH(B752,Kunden!$T$7:$T$506,0))="","",INDEX(Kunden!$J$7:$J$506,MATCH(B752,Kunden!$T$7:$T$506,0))),""))</f>
        <v/>
      </c>
      <c r="G752" s="12">
        <f>IF(B752="","",IFERROR(IF(INDEX(Kunden!$N$7:$N$506,MATCH(B752,Kunden!$T$7:$T$506,0))="","",INDEX(Kunden!$N$7:$N$506,MATCH(B752,Kunden!$T$7:$T$506,0))),""))</f>
        <v/>
      </c>
      <c r="H752" s="12">
        <f>IF(B752="","",IF(ISNA(MATCH(B752,Kunden!$T$7:$T$506,0)),"nicht in der Kundenliste",IF(A752="","Datum fehlt","")))</f>
        <v/>
      </c>
    </row>
    <row r="753">
      <c r="A753" s="11" t="n"/>
      <c r="B753" s="9" t="n"/>
      <c r="C753" s="9" t="n"/>
      <c r="D753" s="9" t="n"/>
      <c r="E753" s="13">
        <f>IF(B753="","",IFERROR(IF(INDEX(Kunden!$A$7:$A$506,MATCH(B753,Kunden!$T$7:$T$506,0))="","",INDEX(Kunden!$A$7:$A$506,MATCH(B753,Kunden!$T$7:$T$506,0))),""))</f>
        <v/>
      </c>
      <c r="F753" s="12">
        <f>IF(B753="","",IFERROR(IF(INDEX(Kunden!$J$7:$J$506,MATCH(B753,Kunden!$T$7:$T$506,0))="","",INDEX(Kunden!$J$7:$J$506,MATCH(B753,Kunden!$T$7:$T$506,0))),""))</f>
        <v/>
      </c>
      <c r="G753" s="12">
        <f>IF(B753="","",IFERROR(IF(INDEX(Kunden!$N$7:$N$506,MATCH(B753,Kunden!$T$7:$T$506,0))="","",INDEX(Kunden!$N$7:$N$506,MATCH(B753,Kunden!$T$7:$T$506,0))),""))</f>
        <v/>
      </c>
      <c r="H753" s="12">
        <f>IF(B753="","",IF(ISNA(MATCH(B753,Kunden!$T$7:$T$506,0)),"nicht in der Kundenliste",IF(A753="","Datum fehlt","")))</f>
        <v/>
      </c>
    </row>
    <row r="754">
      <c r="A754" s="11" t="n"/>
      <c r="B754" s="9" t="n"/>
      <c r="C754" s="9" t="n"/>
      <c r="D754" s="9" t="n"/>
      <c r="E754" s="13">
        <f>IF(B754="","",IFERROR(IF(INDEX(Kunden!$A$7:$A$506,MATCH(B754,Kunden!$T$7:$T$506,0))="","",INDEX(Kunden!$A$7:$A$506,MATCH(B754,Kunden!$T$7:$T$506,0))),""))</f>
        <v/>
      </c>
      <c r="F754" s="12">
        <f>IF(B754="","",IFERROR(IF(INDEX(Kunden!$J$7:$J$506,MATCH(B754,Kunden!$T$7:$T$506,0))="","",INDEX(Kunden!$J$7:$J$506,MATCH(B754,Kunden!$T$7:$T$506,0))),""))</f>
        <v/>
      </c>
      <c r="G754" s="12">
        <f>IF(B754="","",IFERROR(IF(INDEX(Kunden!$N$7:$N$506,MATCH(B754,Kunden!$T$7:$T$506,0))="","",INDEX(Kunden!$N$7:$N$506,MATCH(B754,Kunden!$T$7:$T$506,0))),""))</f>
        <v/>
      </c>
      <c r="H754" s="12">
        <f>IF(B754="","",IF(ISNA(MATCH(B754,Kunden!$T$7:$T$506,0)),"nicht in der Kundenliste",IF(A754="","Datum fehlt","")))</f>
        <v/>
      </c>
    </row>
    <row r="755">
      <c r="A755" s="11" t="n"/>
      <c r="B755" s="9" t="n"/>
      <c r="C755" s="9" t="n"/>
      <c r="D755" s="9" t="n"/>
      <c r="E755" s="13">
        <f>IF(B755="","",IFERROR(IF(INDEX(Kunden!$A$7:$A$506,MATCH(B755,Kunden!$T$7:$T$506,0))="","",INDEX(Kunden!$A$7:$A$506,MATCH(B755,Kunden!$T$7:$T$506,0))),""))</f>
        <v/>
      </c>
      <c r="F755" s="12">
        <f>IF(B755="","",IFERROR(IF(INDEX(Kunden!$J$7:$J$506,MATCH(B755,Kunden!$T$7:$T$506,0))="","",INDEX(Kunden!$J$7:$J$506,MATCH(B755,Kunden!$T$7:$T$506,0))),""))</f>
        <v/>
      </c>
      <c r="G755" s="12">
        <f>IF(B755="","",IFERROR(IF(INDEX(Kunden!$N$7:$N$506,MATCH(B755,Kunden!$T$7:$T$506,0))="","",INDEX(Kunden!$N$7:$N$506,MATCH(B755,Kunden!$T$7:$T$506,0))),""))</f>
        <v/>
      </c>
      <c r="H755" s="12">
        <f>IF(B755="","",IF(ISNA(MATCH(B755,Kunden!$T$7:$T$506,0)),"nicht in der Kundenliste",IF(A755="","Datum fehlt","")))</f>
        <v/>
      </c>
    </row>
    <row r="756">
      <c r="A756" s="11" t="n"/>
      <c r="B756" s="9" t="n"/>
      <c r="C756" s="9" t="n"/>
      <c r="D756" s="9" t="n"/>
      <c r="E756" s="13">
        <f>IF(B756="","",IFERROR(IF(INDEX(Kunden!$A$7:$A$506,MATCH(B756,Kunden!$T$7:$T$506,0))="","",INDEX(Kunden!$A$7:$A$506,MATCH(B756,Kunden!$T$7:$T$506,0))),""))</f>
        <v/>
      </c>
      <c r="F756" s="12">
        <f>IF(B756="","",IFERROR(IF(INDEX(Kunden!$J$7:$J$506,MATCH(B756,Kunden!$T$7:$T$506,0))="","",INDEX(Kunden!$J$7:$J$506,MATCH(B756,Kunden!$T$7:$T$506,0))),""))</f>
        <v/>
      </c>
      <c r="G756" s="12">
        <f>IF(B756="","",IFERROR(IF(INDEX(Kunden!$N$7:$N$506,MATCH(B756,Kunden!$T$7:$T$506,0))="","",INDEX(Kunden!$N$7:$N$506,MATCH(B756,Kunden!$T$7:$T$506,0))),""))</f>
        <v/>
      </c>
      <c r="H756" s="12">
        <f>IF(B756="","",IF(ISNA(MATCH(B756,Kunden!$T$7:$T$506,0)),"nicht in der Kundenliste",IF(A756="","Datum fehlt","")))</f>
        <v/>
      </c>
    </row>
    <row r="757">
      <c r="A757" s="11" t="n"/>
      <c r="B757" s="9" t="n"/>
      <c r="C757" s="9" t="n"/>
      <c r="D757" s="9" t="n"/>
      <c r="E757" s="13">
        <f>IF(B757="","",IFERROR(IF(INDEX(Kunden!$A$7:$A$506,MATCH(B757,Kunden!$T$7:$T$506,0))="","",INDEX(Kunden!$A$7:$A$506,MATCH(B757,Kunden!$T$7:$T$506,0))),""))</f>
        <v/>
      </c>
      <c r="F757" s="12">
        <f>IF(B757="","",IFERROR(IF(INDEX(Kunden!$J$7:$J$506,MATCH(B757,Kunden!$T$7:$T$506,0))="","",INDEX(Kunden!$J$7:$J$506,MATCH(B757,Kunden!$T$7:$T$506,0))),""))</f>
        <v/>
      </c>
      <c r="G757" s="12">
        <f>IF(B757="","",IFERROR(IF(INDEX(Kunden!$N$7:$N$506,MATCH(B757,Kunden!$T$7:$T$506,0))="","",INDEX(Kunden!$N$7:$N$506,MATCH(B757,Kunden!$T$7:$T$506,0))),""))</f>
        <v/>
      </c>
      <c r="H757" s="12">
        <f>IF(B757="","",IF(ISNA(MATCH(B757,Kunden!$T$7:$T$506,0)),"nicht in der Kundenliste",IF(A757="","Datum fehlt","")))</f>
        <v/>
      </c>
    </row>
    <row r="758">
      <c r="A758" s="11" t="n"/>
      <c r="B758" s="9" t="n"/>
      <c r="C758" s="9" t="n"/>
      <c r="D758" s="9" t="n"/>
      <c r="E758" s="13">
        <f>IF(B758="","",IFERROR(IF(INDEX(Kunden!$A$7:$A$506,MATCH(B758,Kunden!$T$7:$T$506,0))="","",INDEX(Kunden!$A$7:$A$506,MATCH(B758,Kunden!$T$7:$T$506,0))),""))</f>
        <v/>
      </c>
      <c r="F758" s="12">
        <f>IF(B758="","",IFERROR(IF(INDEX(Kunden!$J$7:$J$506,MATCH(B758,Kunden!$T$7:$T$506,0))="","",INDEX(Kunden!$J$7:$J$506,MATCH(B758,Kunden!$T$7:$T$506,0))),""))</f>
        <v/>
      </c>
      <c r="G758" s="12">
        <f>IF(B758="","",IFERROR(IF(INDEX(Kunden!$N$7:$N$506,MATCH(B758,Kunden!$T$7:$T$506,0))="","",INDEX(Kunden!$N$7:$N$506,MATCH(B758,Kunden!$T$7:$T$506,0))),""))</f>
        <v/>
      </c>
      <c r="H758" s="12">
        <f>IF(B758="","",IF(ISNA(MATCH(B758,Kunden!$T$7:$T$506,0)),"nicht in der Kundenliste",IF(A758="","Datum fehlt","")))</f>
        <v/>
      </c>
    </row>
    <row r="759">
      <c r="A759" s="11" t="n"/>
      <c r="B759" s="9" t="n"/>
      <c r="C759" s="9" t="n"/>
      <c r="D759" s="9" t="n"/>
      <c r="E759" s="13">
        <f>IF(B759="","",IFERROR(IF(INDEX(Kunden!$A$7:$A$506,MATCH(B759,Kunden!$T$7:$T$506,0))="","",INDEX(Kunden!$A$7:$A$506,MATCH(B759,Kunden!$T$7:$T$506,0))),""))</f>
        <v/>
      </c>
      <c r="F759" s="12">
        <f>IF(B759="","",IFERROR(IF(INDEX(Kunden!$J$7:$J$506,MATCH(B759,Kunden!$T$7:$T$506,0))="","",INDEX(Kunden!$J$7:$J$506,MATCH(B759,Kunden!$T$7:$T$506,0))),""))</f>
        <v/>
      </c>
      <c r="G759" s="12">
        <f>IF(B759="","",IFERROR(IF(INDEX(Kunden!$N$7:$N$506,MATCH(B759,Kunden!$T$7:$T$506,0))="","",INDEX(Kunden!$N$7:$N$506,MATCH(B759,Kunden!$T$7:$T$506,0))),""))</f>
        <v/>
      </c>
      <c r="H759" s="12">
        <f>IF(B759="","",IF(ISNA(MATCH(B759,Kunden!$T$7:$T$506,0)),"nicht in der Kundenliste",IF(A759="","Datum fehlt","")))</f>
        <v/>
      </c>
    </row>
    <row r="760">
      <c r="A760" s="11" t="n"/>
      <c r="B760" s="9" t="n"/>
      <c r="C760" s="9" t="n"/>
      <c r="D760" s="9" t="n"/>
      <c r="E760" s="13">
        <f>IF(B760="","",IFERROR(IF(INDEX(Kunden!$A$7:$A$506,MATCH(B760,Kunden!$T$7:$T$506,0))="","",INDEX(Kunden!$A$7:$A$506,MATCH(B760,Kunden!$T$7:$T$506,0))),""))</f>
        <v/>
      </c>
      <c r="F760" s="12">
        <f>IF(B760="","",IFERROR(IF(INDEX(Kunden!$J$7:$J$506,MATCH(B760,Kunden!$T$7:$T$506,0))="","",INDEX(Kunden!$J$7:$J$506,MATCH(B760,Kunden!$T$7:$T$506,0))),""))</f>
        <v/>
      </c>
      <c r="G760" s="12">
        <f>IF(B760="","",IFERROR(IF(INDEX(Kunden!$N$7:$N$506,MATCH(B760,Kunden!$T$7:$T$506,0))="","",INDEX(Kunden!$N$7:$N$506,MATCH(B760,Kunden!$T$7:$T$506,0))),""))</f>
        <v/>
      </c>
      <c r="H760" s="12">
        <f>IF(B760="","",IF(ISNA(MATCH(B760,Kunden!$T$7:$T$506,0)),"nicht in der Kundenliste",IF(A760="","Datum fehlt","")))</f>
        <v/>
      </c>
    </row>
    <row r="761">
      <c r="A761" s="11" t="n"/>
      <c r="B761" s="9" t="n"/>
      <c r="C761" s="9" t="n"/>
      <c r="D761" s="9" t="n"/>
      <c r="E761" s="13">
        <f>IF(B761="","",IFERROR(IF(INDEX(Kunden!$A$7:$A$506,MATCH(B761,Kunden!$T$7:$T$506,0))="","",INDEX(Kunden!$A$7:$A$506,MATCH(B761,Kunden!$T$7:$T$506,0))),""))</f>
        <v/>
      </c>
      <c r="F761" s="12">
        <f>IF(B761="","",IFERROR(IF(INDEX(Kunden!$J$7:$J$506,MATCH(B761,Kunden!$T$7:$T$506,0))="","",INDEX(Kunden!$J$7:$J$506,MATCH(B761,Kunden!$T$7:$T$506,0))),""))</f>
        <v/>
      </c>
      <c r="G761" s="12">
        <f>IF(B761="","",IFERROR(IF(INDEX(Kunden!$N$7:$N$506,MATCH(B761,Kunden!$T$7:$T$506,0))="","",INDEX(Kunden!$N$7:$N$506,MATCH(B761,Kunden!$T$7:$T$506,0))),""))</f>
        <v/>
      </c>
      <c r="H761" s="12">
        <f>IF(B761="","",IF(ISNA(MATCH(B761,Kunden!$T$7:$T$506,0)),"nicht in der Kundenliste",IF(A761="","Datum fehlt","")))</f>
        <v/>
      </c>
    </row>
    <row r="762">
      <c r="A762" s="11" t="n"/>
      <c r="B762" s="9" t="n"/>
      <c r="C762" s="9" t="n"/>
      <c r="D762" s="9" t="n"/>
      <c r="E762" s="13">
        <f>IF(B762="","",IFERROR(IF(INDEX(Kunden!$A$7:$A$506,MATCH(B762,Kunden!$T$7:$T$506,0))="","",INDEX(Kunden!$A$7:$A$506,MATCH(B762,Kunden!$T$7:$T$506,0))),""))</f>
        <v/>
      </c>
      <c r="F762" s="12">
        <f>IF(B762="","",IFERROR(IF(INDEX(Kunden!$J$7:$J$506,MATCH(B762,Kunden!$T$7:$T$506,0))="","",INDEX(Kunden!$J$7:$J$506,MATCH(B762,Kunden!$T$7:$T$506,0))),""))</f>
        <v/>
      </c>
      <c r="G762" s="12">
        <f>IF(B762="","",IFERROR(IF(INDEX(Kunden!$N$7:$N$506,MATCH(B762,Kunden!$T$7:$T$506,0))="","",INDEX(Kunden!$N$7:$N$506,MATCH(B762,Kunden!$T$7:$T$506,0))),""))</f>
        <v/>
      </c>
      <c r="H762" s="12">
        <f>IF(B762="","",IF(ISNA(MATCH(B762,Kunden!$T$7:$T$506,0)),"nicht in der Kundenliste",IF(A762="","Datum fehlt","")))</f>
        <v/>
      </c>
    </row>
    <row r="763">
      <c r="A763" s="11" t="n"/>
      <c r="B763" s="9" t="n"/>
      <c r="C763" s="9" t="n"/>
      <c r="D763" s="9" t="n"/>
      <c r="E763" s="13">
        <f>IF(B763="","",IFERROR(IF(INDEX(Kunden!$A$7:$A$506,MATCH(B763,Kunden!$T$7:$T$506,0))="","",INDEX(Kunden!$A$7:$A$506,MATCH(B763,Kunden!$T$7:$T$506,0))),""))</f>
        <v/>
      </c>
      <c r="F763" s="12">
        <f>IF(B763="","",IFERROR(IF(INDEX(Kunden!$J$7:$J$506,MATCH(B763,Kunden!$T$7:$T$506,0))="","",INDEX(Kunden!$J$7:$J$506,MATCH(B763,Kunden!$T$7:$T$506,0))),""))</f>
        <v/>
      </c>
      <c r="G763" s="12">
        <f>IF(B763="","",IFERROR(IF(INDEX(Kunden!$N$7:$N$506,MATCH(B763,Kunden!$T$7:$T$506,0))="","",INDEX(Kunden!$N$7:$N$506,MATCH(B763,Kunden!$T$7:$T$506,0))),""))</f>
        <v/>
      </c>
      <c r="H763" s="12">
        <f>IF(B763="","",IF(ISNA(MATCH(B763,Kunden!$T$7:$T$506,0)),"nicht in der Kundenliste",IF(A763="","Datum fehlt","")))</f>
        <v/>
      </c>
    </row>
    <row r="764">
      <c r="A764" s="11" t="n"/>
      <c r="B764" s="9" t="n"/>
      <c r="C764" s="9" t="n"/>
      <c r="D764" s="9" t="n"/>
      <c r="E764" s="13">
        <f>IF(B764="","",IFERROR(IF(INDEX(Kunden!$A$7:$A$506,MATCH(B764,Kunden!$T$7:$T$506,0))="","",INDEX(Kunden!$A$7:$A$506,MATCH(B764,Kunden!$T$7:$T$506,0))),""))</f>
        <v/>
      </c>
      <c r="F764" s="12">
        <f>IF(B764="","",IFERROR(IF(INDEX(Kunden!$J$7:$J$506,MATCH(B764,Kunden!$T$7:$T$506,0))="","",INDEX(Kunden!$J$7:$J$506,MATCH(B764,Kunden!$T$7:$T$506,0))),""))</f>
        <v/>
      </c>
      <c r="G764" s="12">
        <f>IF(B764="","",IFERROR(IF(INDEX(Kunden!$N$7:$N$506,MATCH(B764,Kunden!$T$7:$T$506,0))="","",INDEX(Kunden!$N$7:$N$506,MATCH(B764,Kunden!$T$7:$T$506,0))),""))</f>
        <v/>
      </c>
      <c r="H764" s="12">
        <f>IF(B764="","",IF(ISNA(MATCH(B764,Kunden!$T$7:$T$506,0)),"nicht in der Kundenliste",IF(A764="","Datum fehlt","")))</f>
        <v/>
      </c>
    </row>
    <row r="765">
      <c r="A765" s="11" t="n"/>
      <c r="B765" s="9" t="n"/>
      <c r="C765" s="9" t="n"/>
      <c r="D765" s="9" t="n"/>
      <c r="E765" s="13">
        <f>IF(B765="","",IFERROR(IF(INDEX(Kunden!$A$7:$A$506,MATCH(B765,Kunden!$T$7:$T$506,0))="","",INDEX(Kunden!$A$7:$A$506,MATCH(B765,Kunden!$T$7:$T$506,0))),""))</f>
        <v/>
      </c>
      <c r="F765" s="12">
        <f>IF(B765="","",IFERROR(IF(INDEX(Kunden!$J$7:$J$506,MATCH(B765,Kunden!$T$7:$T$506,0))="","",INDEX(Kunden!$J$7:$J$506,MATCH(B765,Kunden!$T$7:$T$506,0))),""))</f>
        <v/>
      </c>
      <c r="G765" s="12">
        <f>IF(B765="","",IFERROR(IF(INDEX(Kunden!$N$7:$N$506,MATCH(B765,Kunden!$T$7:$T$506,0))="","",INDEX(Kunden!$N$7:$N$506,MATCH(B765,Kunden!$T$7:$T$506,0))),""))</f>
        <v/>
      </c>
      <c r="H765" s="12">
        <f>IF(B765="","",IF(ISNA(MATCH(B765,Kunden!$T$7:$T$506,0)),"nicht in der Kundenliste",IF(A765="","Datum fehlt","")))</f>
        <v/>
      </c>
    </row>
    <row r="766">
      <c r="A766" s="11" t="n"/>
      <c r="B766" s="9" t="n"/>
      <c r="C766" s="9" t="n"/>
      <c r="D766" s="9" t="n"/>
      <c r="E766" s="13">
        <f>IF(B766="","",IFERROR(IF(INDEX(Kunden!$A$7:$A$506,MATCH(B766,Kunden!$T$7:$T$506,0))="","",INDEX(Kunden!$A$7:$A$506,MATCH(B766,Kunden!$T$7:$T$506,0))),""))</f>
        <v/>
      </c>
      <c r="F766" s="12">
        <f>IF(B766="","",IFERROR(IF(INDEX(Kunden!$J$7:$J$506,MATCH(B766,Kunden!$T$7:$T$506,0))="","",INDEX(Kunden!$J$7:$J$506,MATCH(B766,Kunden!$T$7:$T$506,0))),""))</f>
        <v/>
      </c>
      <c r="G766" s="12">
        <f>IF(B766="","",IFERROR(IF(INDEX(Kunden!$N$7:$N$506,MATCH(B766,Kunden!$T$7:$T$506,0))="","",INDEX(Kunden!$N$7:$N$506,MATCH(B766,Kunden!$T$7:$T$506,0))),""))</f>
        <v/>
      </c>
      <c r="H766" s="12">
        <f>IF(B766="","",IF(ISNA(MATCH(B766,Kunden!$T$7:$T$506,0)),"nicht in der Kundenliste",IF(A766="","Datum fehlt","")))</f>
        <v/>
      </c>
    </row>
    <row r="767">
      <c r="A767" s="11" t="n"/>
      <c r="B767" s="9" t="n"/>
      <c r="C767" s="9" t="n"/>
      <c r="D767" s="9" t="n"/>
      <c r="E767" s="13">
        <f>IF(B767="","",IFERROR(IF(INDEX(Kunden!$A$7:$A$506,MATCH(B767,Kunden!$T$7:$T$506,0))="","",INDEX(Kunden!$A$7:$A$506,MATCH(B767,Kunden!$T$7:$T$506,0))),""))</f>
        <v/>
      </c>
      <c r="F767" s="12">
        <f>IF(B767="","",IFERROR(IF(INDEX(Kunden!$J$7:$J$506,MATCH(B767,Kunden!$T$7:$T$506,0))="","",INDEX(Kunden!$J$7:$J$506,MATCH(B767,Kunden!$T$7:$T$506,0))),""))</f>
        <v/>
      </c>
      <c r="G767" s="12">
        <f>IF(B767="","",IFERROR(IF(INDEX(Kunden!$N$7:$N$506,MATCH(B767,Kunden!$T$7:$T$506,0))="","",INDEX(Kunden!$N$7:$N$506,MATCH(B767,Kunden!$T$7:$T$506,0))),""))</f>
        <v/>
      </c>
      <c r="H767" s="12">
        <f>IF(B767="","",IF(ISNA(MATCH(B767,Kunden!$T$7:$T$506,0)),"nicht in der Kundenliste",IF(A767="","Datum fehlt","")))</f>
        <v/>
      </c>
    </row>
    <row r="768">
      <c r="A768" s="11" t="n"/>
      <c r="B768" s="9" t="n"/>
      <c r="C768" s="9" t="n"/>
      <c r="D768" s="9" t="n"/>
      <c r="E768" s="13">
        <f>IF(B768="","",IFERROR(IF(INDEX(Kunden!$A$7:$A$506,MATCH(B768,Kunden!$T$7:$T$506,0))="","",INDEX(Kunden!$A$7:$A$506,MATCH(B768,Kunden!$T$7:$T$506,0))),""))</f>
        <v/>
      </c>
      <c r="F768" s="12">
        <f>IF(B768="","",IFERROR(IF(INDEX(Kunden!$J$7:$J$506,MATCH(B768,Kunden!$T$7:$T$506,0))="","",INDEX(Kunden!$J$7:$J$506,MATCH(B768,Kunden!$T$7:$T$506,0))),""))</f>
        <v/>
      </c>
      <c r="G768" s="12">
        <f>IF(B768="","",IFERROR(IF(INDEX(Kunden!$N$7:$N$506,MATCH(B768,Kunden!$T$7:$T$506,0))="","",INDEX(Kunden!$N$7:$N$506,MATCH(B768,Kunden!$T$7:$T$506,0))),""))</f>
        <v/>
      </c>
      <c r="H768" s="12">
        <f>IF(B768="","",IF(ISNA(MATCH(B768,Kunden!$T$7:$T$506,0)),"nicht in der Kundenliste",IF(A768="","Datum fehlt","")))</f>
        <v/>
      </c>
    </row>
    <row r="769">
      <c r="A769" s="11" t="n"/>
      <c r="B769" s="9" t="n"/>
      <c r="C769" s="9" t="n"/>
      <c r="D769" s="9" t="n"/>
      <c r="E769" s="13">
        <f>IF(B769="","",IFERROR(IF(INDEX(Kunden!$A$7:$A$506,MATCH(B769,Kunden!$T$7:$T$506,0))="","",INDEX(Kunden!$A$7:$A$506,MATCH(B769,Kunden!$T$7:$T$506,0))),""))</f>
        <v/>
      </c>
      <c r="F769" s="12">
        <f>IF(B769="","",IFERROR(IF(INDEX(Kunden!$J$7:$J$506,MATCH(B769,Kunden!$T$7:$T$506,0))="","",INDEX(Kunden!$J$7:$J$506,MATCH(B769,Kunden!$T$7:$T$506,0))),""))</f>
        <v/>
      </c>
      <c r="G769" s="12">
        <f>IF(B769="","",IFERROR(IF(INDEX(Kunden!$N$7:$N$506,MATCH(B769,Kunden!$T$7:$T$506,0))="","",INDEX(Kunden!$N$7:$N$506,MATCH(B769,Kunden!$T$7:$T$506,0))),""))</f>
        <v/>
      </c>
      <c r="H769" s="12">
        <f>IF(B769="","",IF(ISNA(MATCH(B769,Kunden!$T$7:$T$506,0)),"nicht in der Kundenliste",IF(A769="","Datum fehlt","")))</f>
        <v/>
      </c>
    </row>
    <row r="770">
      <c r="A770" s="11" t="n"/>
      <c r="B770" s="9" t="n"/>
      <c r="C770" s="9" t="n"/>
      <c r="D770" s="9" t="n"/>
      <c r="E770" s="13">
        <f>IF(B770="","",IFERROR(IF(INDEX(Kunden!$A$7:$A$506,MATCH(B770,Kunden!$T$7:$T$506,0))="","",INDEX(Kunden!$A$7:$A$506,MATCH(B770,Kunden!$T$7:$T$506,0))),""))</f>
        <v/>
      </c>
      <c r="F770" s="12">
        <f>IF(B770="","",IFERROR(IF(INDEX(Kunden!$J$7:$J$506,MATCH(B770,Kunden!$T$7:$T$506,0))="","",INDEX(Kunden!$J$7:$J$506,MATCH(B770,Kunden!$T$7:$T$506,0))),""))</f>
        <v/>
      </c>
      <c r="G770" s="12">
        <f>IF(B770="","",IFERROR(IF(INDEX(Kunden!$N$7:$N$506,MATCH(B770,Kunden!$T$7:$T$506,0))="","",INDEX(Kunden!$N$7:$N$506,MATCH(B770,Kunden!$T$7:$T$506,0))),""))</f>
        <v/>
      </c>
      <c r="H770" s="12">
        <f>IF(B770="","",IF(ISNA(MATCH(B770,Kunden!$T$7:$T$506,0)),"nicht in der Kundenliste",IF(A770="","Datum fehlt","")))</f>
        <v/>
      </c>
    </row>
    <row r="771">
      <c r="A771" s="11" t="n"/>
      <c r="B771" s="9" t="n"/>
      <c r="C771" s="9" t="n"/>
      <c r="D771" s="9" t="n"/>
      <c r="E771" s="13">
        <f>IF(B771="","",IFERROR(IF(INDEX(Kunden!$A$7:$A$506,MATCH(B771,Kunden!$T$7:$T$506,0))="","",INDEX(Kunden!$A$7:$A$506,MATCH(B771,Kunden!$T$7:$T$506,0))),""))</f>
        <v/>
      </c>
      <c r="F771" s="12">
        <f>IF(B771="","",IFERROR(IF(INDEX(Kunden!$J$7:$J$506,MATCH(B771,Kunden!$T$7:$T$506,0))="","",INDEX(Kunden!$J$7:$J$506,MATCH(B771,Kunden!$T$7:$T$506,0))),""))</f>
        <v/>
      </c>
      <c r="G771" s="12">
        <f>IF(B771="","",IFERROR(IF(INDEX(Kunden!$N$7:$N$506,MATCH(B771,Kunden!$T$7:$T$506,0))="","",INDEX(Kunden!$N$7:$N$506,MATCH(B771,Kunden!$T$7:$T$506,0))),""))</f>
        <v/>
      </c>
      <c r="H771" s="12">
        <f>IF(B771="","",IF(ISNA(MATCH(B771,Kunden!$T$7:$T$506,0)),"nicht in der Kundenliste",IF(A771="","Datum fehlt","")))</f>
        <v/>
      </c>
    </row>
    <row r="772">
      <c r="A772" s="11" t="n"/>
      <c r="B772" s="9" t="n"/>
      <c r="C772" s="9" t="n"/>
      <c r="D772" s="9" t="n"/>
      <c r="E772" s="13">
        <f>IF(B772="","",IFERROR(IF(INDEX(Kunden!$A$7:$A$506,MATCH(B772,Kunden!$T$7:$T$506,0))="","",INDEX(Kunden!$A$7:$A$506,MATCH(B772,Kunden!$T$7:$T$506,0))),""))</f>
        <v/>
      </c>
      <c r="F772" s="12">
        <f>IF(B772="","",IFERROR(IF(INDEX(Kunden!$J$7:$J$506,MATCH(B772,Kunden!$T$7:$T$506,0))="","",INDEX(Kunden!$J$7:$J$506,MATCH(B772,Kunden!$T$7:$T$506,0))),""))</f>
        <v/>
      </c>
      <c r="G772" s="12">
        <f>IF(B772="","",IFERROR(IF(INDEX(Kunden!$N$7:$N$506,MATCH(B772,Kunden!$T$7:$T$506,0))="","",INDEX(Kunden!$N$7:$N$506,MATCH(B772,Kunden!$T$7:$T$506,0))),""))</f>
        <v/>
      </c>
      <c r="H772" s="12">
        <f>IF(B772="","",IF(ISNA(MATCH(B772,Kunden!$T$7:$T$506,0)),"nicht in der Kundenliste",IF(A772="","Datum fehlt","")))</f>
        <v/>
      </c>
    </row>
    <row r="773">
      <c r="A773" s="11" t="n"/>
      <c r="B773" s="9" t="n"/>
      <c r="C773" s="9" t="n"/>
      <c r="D773" s="9" t="n"/>
      <c r="E773" s="13">
        <f>IF(B773="","",IFERROR(IF(INDEX(Kunden!$A$7:$A$506,MATCH(B773,Kunden!$T$7:$T$506,0))="","",INDEX(Kunden!$A$7:$A$506,MATCH(B773,Kunden!$T$7:$T$506,0))),""))</f>
        <v/>
      </c>
      <c r="F773" s="12">
        <f>IF(B773="","",IFERROR(IF(INDEX(Kunden!$J$7:$J$506,MATCH(B773,Kunden!$T$7:$T$506,0))="","",INDEX(Kunden!$J$7:$J$506,MATCH(B773,Kunden!$T$7:$T$506,0))),""))</f>
        <v/>
      </c>
      <c r="G773" s="12">
        <f>IF(B773="","",IFERROR(IF(INDEX(Kunden!$N$7:$N$506,MATCH(B773,Kunden!$T$7:$T$506,0))="","",INDEX(Kunden!$N$7:$N$506,MATCH(B773,Kunden!$T$7:$T$506,0))),""))</f>
        <v/>
      </c>
      <c r="H773" s="12">
        <f>IF(B773="","",IF(ISNA(MATCH(B773,Kunden!$T$7:$T$506,0)),"nicht in der Kundenliste",IF(A773="","Datum fehlt","")))</f>
        <v/>
      </c>
    </row>
    <row r="774">
      <c r="A774" s="11" t="n"/>
      <c r="B774" s="9" t="n"/>
      <c r="C774" s="9" t="n"/>
      <c r="D774" s="9" t="n"/>
      <c r="E774" s="13">
        <f>IF(B774="","",IFERROR(IF(INDEX(Kunden!$A$7:$A$506,MATCH(B774,Kunden!$T$7:$T$506,0))="","",INDEX(Kunden!$A$7:$A$506,MATCH(B774,Kunden!$T$7:$T$506,0))),""))</f>
        <v/>
      </c>
      <c r="F774" s="12">
        <f>IF(B774="","",IFERROR(IF(INDEX(Kunden!$J$7:$J$506,MATCH(B774,Kunden!$T$7:$T$506,0))="","",INDEX(Kunden!$J$7:$J$506,MATCH(B774,Kunden!$T$7:$T$506,0))),""))</f>
        <v/>
      </c>
      <c r="G774" s="12">
        <f>IF(B774="","",IFERROR(IF(INDEX(Kunden!$N$7:$N$506,MATCH(B774,Kunden!$T$7:$T$506,0))="","",INDEX(Kunden!$N$7:$N$506,MATCH(B774,Kunden!$T$7:$T$506,0))),""))</f>
        <v/>
      </c>
      <c r="H774" s="12">
        <f>IF(B774="","",IF(ISNA(MATCH(B774,Kunden!$T$7:$T$506,0)),"nicht in der Kundenliste",IF(A774="","Datum fehlt","")))</f>
        <v/>
      </c>
    </row>
    <row r="775">
      <c r="A775" s="11" t="n"/>
      <c r="B775" s="9" t="n"/>
      <c r="C775" s="9" t="n"/>
      <c r="D775" s="9" t="n"/>
      <c r="E775" s="13">
        <f>IF(B775="","",IFERROR(IF(INDEX(Kunden!$A$7:$A$506,MATCH(B775,Kunden!$T$7:$T$506,0))="","",INDEX(Kunden!$A$7:$A$506,MATCH(B775,Kunden!$T$7:$T$506,0))),""))</f>
        <v/>
      </c>
      <c r="F775" s="12">
        <f>IF(B775="","",IFERROR(IF(INDEX(Kunden!$J$7:$J$506,MATCH(B775,Kunden!$T$7:$T$506,0))="","",INDEX(Kunden!$J$7:$J$506,MATCH(B775,Kunden!$T$7:$T$506,0))),""))</f>
        <v/>
      </c>
      <c r="G775" s="12">
        <f>IF(B775="","",IFERROR(IF(INDEX(Kunden!$N$7:$N$506,MATCH(B775,Kunden!$T$7:$T$506,0))="","",INDEX(Kunden!$N$7:$N$506,MATCH(B775,Kunden!$T$7:$T$506,0))),""))</f>
        <v/>
      </c>
      <c r="H775" s="12">
        <f>IF(B775="","",IF(ISNA(MATCH(B775,Kunden!$T$7:$T$506,0)),"nicht in der Kundenliste",IF(A775="","Datum fehlt","")))</f>
        <v/>
      </c>
    </row>
    <row r="776">
      <c r="A776" s="11" t="n"/>
      <c r="B776" s="9" t="n"/>
      <c r="C776" s="9" t="n"/>
      <c r="D776" s="9" t="n"/>
      <c r="E776" s="13">
        <f>IF(B776="","",IFERROR(IF(INDEX(Kunden!$A$7:$A$506,MATCH(B776,Kunden!$T$7:$T$506,0))="","",INDEX(Kunden!$A$7:$A$506,MATCH(B776,Kunden!$T$7:$T$506,0))),""))</f>
        <v/>
      </c>
      <c r="F776" s="12">
        <f>IF(B776="","",IFERROR(IF(INDEX(Kunden!$J$7:$J$506,MATCH(B776,Kunden!$T$7:$T$506,0))="","",INDEX(Kunden!$J$7:$J$506,MATCH(B776,Kunden!$T$7:$T$506,0))),""))</f>
        <v/>
      </c>
      <c r="G776" s="12">
        <f>IF(B776="","",IFERROR(IF(INDEX(Kunden!$N$7:$N$506,MATCH(B776,Kunden!$T$7:$T$506,0))="","",INDEX(Kunden!$N$7:$N$506,MATCH(B776,Kunden!$T$7:$T$506,0))),""))</f>
        <v/>
      </c>
      <c r="H776" s="12">
        <f>IF(B776="","",IF(ISNA(MATCH(B776,Kunden!$T$7:$T$506,0)),"nicht in der Kundenliste",IF(A776="","Datum fehlt","")))</f>
        <v/>
      </c>
    </row>
    <row r="777">
      <c r="A777" s="11" t="n"/>
      <c r="B777" s="9" t="n"/>
      <c r="C777" s="9" t="n"/>
      <c r="D777" s="9" t="n"/>
      <c r="E777" s="13">
        <f>IF(B777="","",IFERROR(IF(INDEX(Kunden!$A$7:$A$506,MATCH(B777,Kunden!$T$7:$T$506,0))="","",INDEX(Kunden!$A$7:$A$506,MATCH(B777,Kunden!$T$7:$T$506,0))),""))</f>
        <v/>
      </c>
      <c r="F777" s="12">
        <f>IF(B777="","",IFERROR(IF(INDEX(Kunden!$J$7:$J$506,MATCH(B777,Kunden!$T$7:$T$506,0))="","",INDEX(Kunden!$J$7:$J$506,MATCH(B777,Kunden!$T$7:$T$506,0))),""))</f>
        <v/>
      </c>
      <c r="G777" s="12">
        <f>IF(B777="","",IFERROR(IF(INDEX(Kunden!$N$7:$N$506,MATCH(B777,Kunden!$T$7:$T$506,0))="","",INDEX(Kunden!$N$7:$N$506,MATCH(B777,Kunden!$T$7:$T$506,0))),""))</f>
        <v/>
      </c>
      <c r="H777" s="12">
        <f>IF(B777="","",IF(ISNA(MATCH(B777,Kunden!$T$7:$T$506,0)),"nicht in der Kundenliste",IF(A777="","Datum fehlt","")))</f>
        <v/>
      </c>
    </row>
    <row r="778">
      <c r="A778" s="11" t="n"/>
      <c r="B778" s="9" t="n"/>
      <c r="C778" s="9" t="n"/>
      <c r="D778" s="9" t="n"/>
      <c r="E778" s="13">
        <f>IF(B778="","",IFERROR(IF(INDEX(Kunden!$A$7:$A$506,MATCH(B778,Kunden!$T$7:$T$506,0))="","",INDEX(Kunden!$A$7:$A$506,MATCH(B778,Kunden!$T$7:$T$506,0))),""))</f>
        <v/>
      </c>
      <c r="F778" s="12">
        <f>IF(B778="","",IFERROR(IF(INDEX(Kunden!$J$7:$J$506,MATCH(B778,Kunden!$T$7:$T$506,0))="","",INDEX(Kunden!$J$7:$J$506,MATCH(B778,Kunden!$T$7:$T$506,0))),""))</f>
        <v/>
      </c>
      <c r="G778" s="12">
        <f>IF(B778="","",IFERROR(IF(INDEX(Kunden!$N$7:$N$506,MATCH(B778,Kunden!$T$7:$T$506,0))="","",INDEX(Kunden!$N$7:$N$506,MATCH(B778,Kunden!$T$7:$T$506,0))),""))</f>
        <v/>
      </c>
      <c r="H778" s="12">
        <f>IF(B778="","",IF(ISNA(MATCH(B778,Kunden!$T$7:$T$506,0)),"nicht in der Kundenliste",IF(A778="","Datum fehlt","")))</f>
        <v/>
      </c>
    </row>
    <row r="779">
      <c r="A779" s="11" t="n"/>
      <c r="B779" s="9" t="n"/>
      <c r="C779" s="9" t="n"/>
      <c r="D779" s="9" t="n"/>
      <c r="E779" s="13">
        <f>IF(B779="","",IFERROR(IF(INDEX(Kunden!$A$7:$A$506,MATCH(B779,Kunden!$T$7:$T$506,0))="","",INDEX(Kunden!$A$7:$A$506,MATCH(B779,Kunden!$T$7:$T$506,0))),""))</f>
        <v/>
      </c>
      <c r="F779" s="12">
        <f>IF(B779="","",IFERROR(IF(INDEX(Kunden!$J$7:$J$506,MATCH(B779,Kunden!$T$7:$T$506,0))="","",INDEX(Kunden!$J$7:$J$506,MATCH(B779,Kunden!$T$7:$T$506,0))),""))</f>
        <v/>
      </c>
      <c r="G779" s="12">
        <f>IF(B779="","",IFERROR(IF(INDEX(Kunden!$N$7:$N$506,MATCH(B779,Kunden!$T$7:$T$506,0))="","",INDEX(Kunden!$N$7:$N$506,MATCH(B779,Kunden!$T$7:$T$506,0))),""))</f>
        <v/>
      </c>
      <c r="H779" s="12">
        <f>IF(B779="","",IF(ISNA(MATCH(B779,Kunden!$T$7:$T$506,0)),"nicht in der Kundenliste",IF(A779="","Datum fehlt","")))</f>
        <v/>
      </c>
    </row>
    <row r="780">
      <c r="A780" s="11" t="n"/>
      <c r="B780" s="9" t="n"/>
      <c r="C780" s="9" t="n"/>
      <c r="D780" s="9" t="n"/>
      <c r="E780" s="13">
        <f>IF(B780="","",IFERROR(IF(INDEX(Kunden!$A$7:$A$506,MATCH(B780,Kunden!$T$7:$T$506,0))="","",INDEX(Kunden!$A$7:$A$506,MATCH(B780,Kunden!$T$7:$T$506,0))),""))</f>
        <v/>
      </c>
      <c r="F780" s="12">
        <f>IF(B780="","",IFERROR(IF(INDEX(Kunden!$J$7:$J$506,MATCH(B780,Kunden!$T$7:$T$506,0))="","",INDEX(Kunden!$J$7:$J$506,MATCH(B780,Kunden!$T$7:$T$506,0))),""))</f>
        <v/>
      </c>
      <c r="G780" s="12">
        <f>IF(B780="","",IFERROR(IF(INDEX(Kunden!$N$7:$N$506,MATCH(B780,Kunden!$T$7:$T$506,0))="","",INDEX(Kunden!$N$7:$N$506,MATCH(B780,Kunden!$T$7:$T$506,0))),""))</f>
        <v/>
      </c>
      <c r="H780" s="12">
        <f>IF(B780="","",IF(ISNA(MATCH(B780,Kunden!$T$7:$T$506,0)),"nicht in der Kundenliste",IF(A780="","Datum fehlt","")))</f>
        <v/>
      </c>
    </row>
    <row r="781">
      <c r="A781" s="11" t="n"/>
      <c r="B781" s="9" t="n"/>
      <c r="C781" s="9" t="n"/>
      <c r="D781" s="9" t="n"/>
      <c r="E781" s="13">
        <f>IF(B781="","",IFERROR(IF(INDEX(Kunden!$A$7:$A$506,MATCH(B781,Kunden!$T$7:$T$506,0))="","",INDEX(Kunden!$A$7:$A$506,MATCH(B781,Kunden!$T$7:$T$506,0))),""))</f>
        <v/>
      </c>
      <c r="F781" s="12">
        <f>IF(B781="","",IFERROR(IF(INDEX(Kunden!$J$7:$J$506,MATCH(B781,Kunden!$T$7:$T$506,0))="","",INDEX(Kunden!$J$7:$J$506,MATCH(B781,Kunden!$T$7:$T$506,0))),""))</f>
        <v/>
      </c>
      <c r="G781" s="12">
        <f>IF(B781="","",IFERROR(IF(INDEX(Kunden!$N$7:$N$506,MATCH(B781,Kunden!$T$7:$T$506,0))="","",INDEX(Kunden!$N$7:$N$506,MATCH(B781,Kunden!$T$7:$T$506,0))),""))</f>
        <v/>
      </c>
      <c r="H781" s="12">
        <f>IF(B781="","",IF(ISNA(MATCH(B781,Kunden!$T$7:$T$506,0)),"nicht in der Kundenliste",IF(A781="","Datum fehlt","")))</f>
        <v/>
      </c>
    </row>
    <row r="782">
      <c r="A782" s="11" t="n"/>
      <c r="B782" s="9" t="n"/>
      <c r="C782" s="9" t="n"/>
      <c r="D782" s="9" t="n"/>
      <c r="E782" s="13">
        <f>IF(B782="","",IFERROR(IF(INDEX(Kunden!$A$7:$A$506,MATCH(B782,Kunden!$T$7:$T$506,0))="","",INDEX(Kunden!$A$7:$A$506,MATCH(B782,Kunden!$T$7:$T$506,0))),""))</f>
        <v/>
      </c>
      <c r="F782" s="12">
        <f>IF(B782="","",IFERROR(IF(INDEX(Kunden!$J$7:$J$506,MATCH(B782,Kunden!$T$7:$T$506,0))="","",INDEX(Kunden!$J$7:$J$506,MATCH(B782,Kunden!$T$7:$T$506,0))),""))</f>
        <v/>
      </c>
      <c r="G782" s="12">
        <f>IF(B782="","",IFERROR(IF(INDEX(Kunden!$N$7:$N$506,MATCH(B782,Kunden!$T$7:$T$506,0))="","",INDEX(Kunden!$N$7:$N$506,MATCH(B782,Kunden!$T$7:$T$506,0))),""))</f>
        <v/>
      </c>
      <c r="H782" s="12">
        <f>IF(B782="","",IF(ISNA(MATCH(B782,Kunden!$T$7:$T$506,0)),"nicht in der Kundenliste",IF(A782="","Datum fehlt","")))</f>
        <v/>
      </c>
    </row>
    <row r="783">
      <c r="A783" s="11" t="n"/>
      <c r="B783" s="9" t="n"/>
      <c r="C783" s="9" t="n"/>
      <c r="D783" s="9" t="n"/>
      <c r="E783" s="13">
        <f>IF(B783="","",IFERROR(IF(INDEX(Kunden!$A$7:$A$506,MATCH(B783,Kunden!$T$7:$T$506,0))="","",INDEX(Kunden!$A$7:$A$506,MATCH(B783,Kunden!$T$7:$T$506,0))),""))</f>
        <v/>
      </c>
      <c r="F783" s="12">
        <f>IF(B783="","",IFERROR(IF(INDEX(Kunden!$J$7:$J$506,MATCH(B783,Kunden!$T$7:$T$506,0))="","",INDEX(Kunden!$J$7:$J$506,MATCH(B783,Kunden!$T$7:$T$506,0))),""))</f>
        <v/>
      </c>
      <c r="G783" s="12">
        <f>IF(B783="","",IFERROR(IF(INDEX(Kunden!$N$7:$N$506,MATCH(B783,Kunden!$T$7:$T$506,0))="","",INDEX(Kunden!$N$7:$N$506,MATCH(B783,Kunden!$T$7:$T$506,0))),""))</f>
        <v/>
      </c>
      <c r="H783" s="12">
        <f>IF(B783="","",IF(ISNA(MATCH(B783,Kunden!$T$7:$T$506,0)),"nicht in der Kundenliste",IF(A783="","Datum fehlt","")))</f>
        <v/>
      </c>
    </row>
    <row r="784">
      <c r="A784" s="11" t="n"/>
      <c r="B784" s="9" t="n"/>
      <c r="C784" s="9" t="n"/>
      <c r="D784" s="9" t="n"/>
      <c r="E784" s="13">
        <f>IF(B784="","",IFERROR(IF(INDEX(Kunden!$A$7:$A$506,MATCH(B784,Kunden!$T$7:$T$506,0))="","",INDEX(Kunden!$A$7:$A$506,MATCH(B784,Kunden!$T$7:$T$506,0))),""))</f>
        <v/>
      </c>
      <c r="F784" s="12">
        <f>IF(B784="","",IFERROR(IF(INDEX(Kunden!$J$7:$J$506,MATCH(B784,Kunden!$T$7:$T$506,0))="","",INDEX(Kunden!$J$7:$J$506,MATCH(B784,Kunden!$T$7:$T$506,0))),""))</f>
        <v/>
      </c>
      <c r="G784" s="12">
        <f>IF(B784="","",IFERROR(IF(INDEX(Kunden!$N$7:$N$506,MATCH(B784,Kunden!$T$7:$T$506,0))="","",INDEX(Kunden!$N$7:$N$506,MATCH(B784,Kunden!$T$7:$T$506,0))),""))</f>
        <v/>
      </c>
      <c r="H784" s="12">
        <f>IF(B784="","",IF(ISNA(MATCH(B784,Kunden!$T$7:$T$506,0)),"nicht in der Kundenliste",IF(A784="","Datum fehlt","")))</f>
        <v/>
      </c>
    </row>
    <row r="785">
      <c r="A785" s="11" t="n"/>
      <c r="B785" s="9" t="n"/>
      <c r="C785" s="9" t="n"/>
      <c r="D785" s="9" t="n"/>
      <c r="E785" s="13">
        <f>IF(B785="","",IFERROR(IF(INDEX(Kunden!$A$7:$A$506,MATCH(B785,Kunden!$T$7:$T$506,0))="","",INDEX(Kunden!$A$7:$A$506,MATCH(B785,Kunden!$T$7:$T$506,0))),""))</f>
        <v/>
      </c>
      <c r="F785" s="12">
        <f>IF(B785="","",IFERROR(IF(INDEX(Kunden!$J$7:$J$506,MATCH(B785,Kunden!$T$7:$T$506,0))="","",INDEX(Kunden!$J$7:$J$506,MATCH(B785,Kunden!$T$7:$T$506,0))),""))</f>
        <v/>
      </c>
      <c r="G785" s="12">
        <f>IF(B785="","",IFERROR(IF(INDEX(Kunden!$N$7:$N$506,MATCH(B785,Kunden!$T$7:$T$506,0))="","",INDEX(Kunden!$N$7:$N$506,MATCH(B785,Kunden!$T$7:$T$506,0))),""))</f>
        <v/>
      </c>
      <c r="H785" s="12">
        <f>IF(B785="","",IF(ISNA(MATCH(B785,Kunden!$T$7:$T$506,0)),"nicht in der Kundenliste",IF(A785="","Datum fehlt","")))</f>
        <v/>
      </c>
    </row>
    <row r="786">
      <c r="A786" s="11" t="n"/>
      <c r="B786" s="9" t="n"/>
      <c r="C786" s="9" t="n"/>
      <c r="D786" s="9" t="n"/>
      <c r="E786" s="13">
        <f>IF(B786="","",IFERROR(IF(INDEX(Kunden!$A$7:$A$506,MATCH(B786,Kunden!$T$7:$T$506,0))="","",INDEX(Kunden!$A$7:$A$506,MATCH(B786,Kunden!$T$7:$T$506,0))),""))</f>
        <v/>
      </c>
      <c r="F786" s="12">
        <f>IF(B786="","",IFERROR(IF(INDEX(Kunden!$J$7:$J$506,MATCH(B786,Kunden!$T$7:$T$506,0))="","",INDEX(Kunden!$J$7:$J$506,MATCH(B786,Kunden!$T$7:$T$506,0))),""))</f>
        <v/>
      </c>
      <c r="G786" s="12">
        <f>IF(B786="","",IFERROR(IF(INDEX(Kunden!$N$7:$N$506,MATCH(B786,Kunden!$T$7:$T$506,0))="","",INDEX(Kunden!$N$7:$N$506,MATCH(B786,Kunden!$T$7:$T$506,0))),""))</f>
        <v/>
      </c>
      <c r="H786" s="12">
        <f>IF(B786="","",IF(ISNA(MATCH(B786,Kunden!$T$7:$T$506,0)),"nicht in der Kundenliste",IF(A786="","Datum fehlt","")))</f>
        <v/>
      </c>
    </row>
    <row r="787">
      <c r="A787" s="11" t="n"/>
      <c r="B787" s="9" t="n"/>
      <c r="C787" s="9" t="n"/>
      <c r="D787" s="9" t="n"/>
      <c r="E787" s="13">
        <f>IF(B787="","",IFERROR(IF(INDEX(Kunden!$A$7:$A$506,MATCH(B787,Kunden!$T$7:$T$506,0))="","",INDEX(Kunden!$A$7:$A$506,MATCH(B787,Kunden!$T$7:$T$506,0))),""))</f>
        <v/>
      </c>
      <c r="F787" s="12">
        <f>IF(B787="","",IFERROR(IF(INDEX(Kunden!$J$7:$J$506,MATCH(B787,Kunden!$T$7:$T$506,0))="","",INDEX(Kunden!$J$7:$J$506,MATCH(B787,Kunden!$T$7:$T$506,0))),""))</f>
        <v/>
      </c>
      <c r="G787" s="12">
        <f>IF(B787="","",IFERROR(IF(INDEX(Kunden!$N$7:$N$506,MATCH(B787,Kunden!$T$7:$T$506,0))="","",INDEX(Kunden!$N$7:$N$506,MATCH(B787,Kunden!$T$7:$T$506,0))),""))</f>
        <v/>
      </c>
      <c r="H787" s="12">
        <f>IF(B787="","",IF(ISNA(MATCH(B787,Kunden!$T$7:$T$506,0)),"nicht in der Kundenliste",IF(A787="","Datum fehlt","")))</f>
        <v/>
      </c>
    </row>
    <row r="788">
      <c r="A788" s="11" t="n"/>
      <c r="B788" s="9" t="n"/>
      <c r="C788" s="9" t="n"/>
      <c r="D788" s="9" t="n"/>
      <c r="E788" s="13">
        <f>IF(B788="","",IFERROR(IF(INDEX(Kunden!$A$7:$A$506,MATCH(B788,Kunden!$T$7:$T$506,0))="","",INDEX(Kunden!$A$7:$A$506,MATCH(B788,Kunden!$T$7:$T$506,0))),""))</f>
        <v/>
      </c>
      <c r="F788" s="12">
        <f>IF(B788="","",IFERROR(IF(INDEX(Kunden!$J$7:$J$506,MATCH(B788,Kunden!$T$7:$T$506,0))="","",INDEX(Kunden!$J$7:$J$506,MATCH(B788,Kunden!$T$7:$T$506,0))),""))</f>
        <v/>
      </c>
      <c r="G788" s="12">
        <f>IF(B788="","",IFERROR(IF(INDEX(Kunden!$N$7:$N$506,MATCH(B788,Kunden!$T$7:$T$506,0))="","",INDEX(Kunden!$N$7:$N$506,MATCH(B788,Kunden!$T$7:$T$506,0))),""))</f>
        <v/>
      </c>
      <c r="H788" s="12">
        <f>IF(B788="","",IF(ISNA(MATCH(B788,Kunden!$T$7:$T$506,0)),"nicht in der Kundenliste",IF(A788="","Datum fehlt","")))</f>
        <v/>
      </c>
    </row>
    <row r="789">
      <c r="A789" s="11" t="n"/>
      <c r="B789" s="9" t="n"/>
      <c r="C789" s="9" t="n"/>
      <c r="D789" s="9" t="n"/>
      <c r="E789" s="13">
        <f>IF(B789="","",IFERROR(IF(INDEX(Kunden!$A$7:$A$506,MATCH(B789,Kunden!$T$7:$T$506,0))="","",INDEX(Kunden!$A$7:$A$506,MATCH(B789,Kunden!$T$7:$T$506,0))),""))</f>
        <v/>
      </c>
      <c r="F789" s="12">
        <f>IF(B789="","",IFERROR(IF(INDEX(Kunden!$J$7:$J$506,MATCH(B789,Kunden!$T$7:$T$506,0))="","",INDEX(Kunden!$J$7:$J$506,MATCH(B789,Kunden!$T$7:$T$506,0))),""))</f>
        <v/>
      </c>
      <c r="G789" s="12">
        <f>IF(B789="","",IFERROR(IF(INDEX(Kunden!$N$7:$N$506,MATCH(B789,Kunden!$T$7:$T$506,0))="","",INDEX(Kunden!$N$7:$N$506,MATCH(B789,Kunden!$T$7:$T$506,0))),""))</f>
        <v/>
      </c>
      <c r="H789" s="12">
        <f>IF(B789="","",IF(ISNA(MATCH(B789,Kunden!$T$7:$T$506,0)),"nicht in der Kundenliste",IF(A789="","Datum fehlt","")))</f>
        <v/>
      </c>
    </row>
    <row r="790">
      <c r="A790" s="11" t="n"/>
      <c r="B790" s="9" t="n"/>
      <c r="C790" s="9" t="n"/>
      <c r="D790" s="9" t="n"/>
      <c r="E790" s="13">
        <f>IF(B790="","",IFERROR(IF(INDEX(Kunden!$A$7:$A$506,MATCH(B790,Kunden!$T$7:$T$506,0))="","",INDEX(Kunden!$A$7:$A$506,MATCH(B790,Kunden!$T$7:$T$506,0))),""))</f>
        <v/>
      </c>
      <c r="F790" s="12">
        <f>IF(B790="","",IFERROR(IF(INDEX(Kunden!$J$7:$J$506,MATCH(B790,Kunden!$T$7:$T$506,0))="","",INDEX(Kunden!$J$7:$J$506,MATCH(B790,Kunden!$T$7:$T$506,0))),""))</f>
        <v/>
      </c>
      <c r="G790" s="12">
        <f>IF(B790="","",IFERROR(IF(INDEX(Kunden!$N$7:$N$506,MATCH(B790,Kunden!$T$7:$T$506,0))="","",INDEX(Kunden!$N$7:$N$506,MATCH(B790,Kunden!$T$7:$T$506,0))),""))</f>
        <v/>
      </c>
      <c r="H790" s="12">
        <f>IF(B790="","",IF(ISNA(MATCH(B790,Kunden!$T$7:$T$506,0)),"nicht in der Kundenliste",IF(A790="","Datum fehlt","")))</f>
        <v/>
      </c>
    </row>
    <row r="791">
      <c r="A791" s="11" t="n"/>
      <c r="B791" s="9" t="n"/>
      <c r="C791" s="9" t="n"/>
      <c r="D791" s="9" t="n"/>
      <c r="E791" s="13">
        <f>IF(B791="","",IFERROR(IF(INDEX(Kunden!$A$7:$A$506,MATCH(B791,Kunden!$T$7:$T$506,0))="","",INDEX(Kunden!$A$7:$A$506,MATCH(B791,Kunden!$T$7:$T$506,0))),""))</f>
        <v/>
      </c>
      <c r="F791" s="12">
        <f>IF(B791="","",IFERROR(IF(INDEX(Kunden!$J$7:$J$506,MATCH(B791,Kunden!$T$7:$T$506,0))="","",INDEX(Kunden!$J$7:$J$506,MATCH(B791,Kunden!$T$7:$T$506,0))),""))</f>
        <v/>
      </c>
      <c r="G791" s="12">
        <f>IF(B791="","",IFERROR(IF(INDEX(Kunden!$N$7:$N$506,MATCH(B791,Kunden!$T$7:$T$506,0))="","",INDEX(Kunden!$N$7:$N$506,MATCH(B791,Kunden!$T$7:$T$506,0))),""))</f>
        <v/>
      </c>
      <c r="H791" s="12">
        <f>IF(B791="","",IF(ISNA(MATCH(B791,Kunden!$T$7:$T$506,0)),"nicht in der Kundenliste",IF(A791="","Datum fehlt","")))</f>
        <v/>
      </c>
    </row>
    <row r="792">
      <c r="A792" s="11" t="n"/>
      <c r="B792" s="9" t="n"/>
      <c r="C792" s="9" t="n"/>
      <c r="D792" s="9" t="n"/>
      <c r="E792" s="13">
        <f>IF(B792="","",IFERROR(IF(INDEX(Kunden!$A$7:$A$506,MATCH(B792,Kunden!$T$7:$T$506,0))="","",INDEX(Kunden!$A$7:$A$506,MATCH(B792,Kunden!$T$7:$T$506,0))),""))</f>
        <v/>
      </c>
      <c r="F792" s="12">
        <f>IF(B792="","",IFERROR(IF(INDEX(Kunden!$J$7:$J$506,MATCH(B792,Kunden!$T$7:$T$506,0))="","",INDEX(Kunden!$J$7:$J$506,MATCH(B792,Kunden!$T$7:$T$506,0))),""))</f>
        <v/>
      </c>
      <c r="G792" s="12">
        <f>IF(B792="","",IFERROR(IF(INDEX(Kunden!$N$7:$N$506,MATCH(B792,Kunden!$T$7:$T$506,0))="","",INDEX(Kunden!$N$7:$N$506,MATCH(B792,Kunden!$T$7:$T$506,0))),""))</f>
        <v/>
      </c>
      <c r="H792" s="12">
        <f>IF(B792="","",IF(ISNA(MATCH(B792,Kunden!$T$7:$T$506,0)),"nicht in der Kundenliste",IF(A792="","Datum fehlt","")))</f>
        <v/>
      </c>
    </row>
    <row r="793">
      <c r="A793" s="11" t="n"/>
      <c r="B793" s="9" t="n"/>
      <c r="C793" s="9" t="n"/>
      <c r="D793" s="9" t="n"/>
      <c r="E793" s="13">
        <f>IF(B793="","",IFERROR(IF(INDEX(Kunden!$A$7:$A$506,MATCH(B793,Kunden!$T$7:$T$506,0))="","",INDEX(Kunden!$A$7:$A$506,MATCH(B793,Kunden!$T$7:$T$506,0))),""))</f>
        <v/>
      </c>
      <c r="F793" s="12">
        <f>IF(B793="","",IFERROR(IF(INDEX(Kunden!$J$7:$J$506,MATCH(B793,Kunden!$T$7:$T$506,0))="","",INDEX(Kunden!$J$7:$J$506,MATCH(B793,Kunden!$T$7:$T$506,0))),""))</f>
        <v/>
      </c>
      <c r="G793" s="12">
        <f>IF(B793="","",IFERROR(IF(INDEX(Kunden!$N$7:$N$506,MATCH(B793,Kunden!$T$7:$T$506,0))="","",INDEX(Kunden!$N$7:$N$506,MATCH(B793,Kunden!$T$7:$T$506,0))),""))</f>
        <v/>
      </c>
      <c r="H793" s="12">
        <f>IF(B793="","",IF(ISNA(MATCH(B793,Kunden!$T$7:$T$506,0)),"nicht in der Kundenliste",IF(A793="","Datum fehlt","")))</f>
        <v/>
      </c>
    </row>
    <row r="794">
      <c r="A794" s="11" t="n"/>
      <c r="B794" s="9" t="n"/>
      <c r="C794" s="9" t="n"/>
      <c r="D794" s="9" t="n"/>
      <c r="E794" s="13">
        <f>IF(B794="","",IFERROR(IF(INDEX(Kunden!$A$7:$A$506,MATCH(B794,Kunden!$T$7:$T$506,0))="","",INDEX(Kunden!$A$7:$A$506,MATCH(B794,Kunden!$T$7:$T$506,0))),""))</f>
        <v/>
      </c>
      <c r="F794" s="12">
        <f>IF(B794="","",IFERROR(IF(INDEX(Kunden!$J$7:$J$506,MATCH(B794,Kunden!$T$7:$T$506,0))="","",INDEX(Kunden!$J$7:$J$506,MATCH(B794,Kunden!$T$7:$T$506,0))),""))</f>
        <v/>
      </c>
      <c r="G794" s="12">
        <f>IF(B794="","",IFERROR(IF(INDEX(Kunden!$N$7:$N$506,MATCH(B794,Kunden!$T$7:$T$506,0))="","",INDEX(Kunden!$N$7:$N$506,MATCH(B794,Kunden!$T$7:$T$506,0))),""))</f>
        <v/>
      </c>
      <c r="H794" s="12">
        <f>IF(B794="","",IF(ISNA(MATCH(B794,Kunden!$T$7:$T$506,0)),"nicht in der Kundenliste",IF(A794="","Datum fehlt","")))</f>
        <v/>
      </c>
    </row>
    <row r="795">
      <c r="A795" s="11" t="n"/>
      <c r="B795" s="9" t="n"/>
      <c r="C795" s="9" t="n"/>
      <c r="D795" s="9" t="n"/>
      <c r="E795" s="13">
        <f>IF(B795="","",IFERROR(IF(INDEX(Kunden!$A$7:$A$506,MATCH(B795,Kunden!$T$7:$T$506,0))="","",INDEX(Kunden!$A$7:$A$506,MATCH(B795,Kunden!$T$7:$T$506,0))),""))</f>
        <v/>
      </c>
      <c r="F795" s="12">
        <f>IF(B795="","",IFERROR(IF(INDEX(Kunden!$J$7:$J$506,MATCH(B795,Kunden!$T$7:$T$506,0))="","",INDEX(Kunden!$J$7:$J$506,MATCH(B795,Kunden!$T$7:$T$506,0))),""))</f>
        <v/>
      </c>
      <c r="G795" s="12">
        <f>IF(B795="","",IFERROR(IF(INDEX(Kunden!$N$7:$N$506,MATCH(B795,Kunden!$T$7:$T$506,0))="","",INDEX(Kunden!$N$7:$N$506,MATCH(B795,Kunden!$T$7:$T$506,0))),""))</f>
        <v/>
      </c>
      <c r="H795" s="12">
        <f>IF(B795="","",IF(ISNA(MATCH(B795,Kunden!$T$7:$T$506,0)),"nicht in der Kundenliste",IF(A795="","Datum fehlt","")))</f>
        <v/>
      </c>
    </row>
    <row r="796">
      <c r="A796" s="11" t="n"/>
      <c r="B796" s="9" t="n"/>
      <c r="C796" s="9" t="n"/>
      <c r="D796" s="9" t="n"/>
      <c r="E796" s="13">
        <f>IF(B796="","",IFERROR(IF(INDEX(Kunden!$A$7:$A$506,MATCH(B796,Kunden!$T$7:$T$506,0))="","",INDEX(Kunden!$A$7:$A$506,MATCH(B796,Kunden!$T$7:$T$506,0))),""))</f>
        <v/>
      </c>
      <c r="F796" s="12">
        <f>IF(B796="","",IFERROR(IF(INDEX(Kunden!$J$7:$J$506,MATCH(B796,Kunden!$T$7:$T$506,0))="","",INDEX(Kunden!$J$7:$J$506,MATCH(B796,Kunden!$T$7:$T$506,0))),""))</f>
        <v/>
      </c>
      <c r="G796" s="12">
        <f>IF(B796="","",IFERROR(IF(INDEX(Kunden!$N$7:$N$506,MATCH(B796,Kunden!$T$7:$T$506,0))="","",INDEX(Kunden!$N$7:$N$506,MATCH(B796,Kunden!$T$7:$T$506,0))),""))</f>
        <v/>
      </c>
      <c r="H796" s="12">
        <f>IF(B796="","",IF(ISNA(MATCH(B796,Kunden!$T$7:$T$506,0)),"nicht in der Kundenliste",IF(A796="","Datum fehlt","")))</f>
        <v/>
      </c>
    </row>
    <row r="797">
      <c r="A797" s="11" t="n"/>
      <c r="B797" s="9" t="n"/>
      <c r="C797" s="9" t="n"/>
      <c r="D797" s="9" t="n"/>
      <c r="E797" s="13">
        <f>IF(B797="","",IFERROR(IF(INDEX(Kunden!$A$7:$A$506,MATCH(B797,Kunden!$T$7:$T$506,0))="","",INDEX(Kunden!$A$7:$A$506,MATCH(B797,Kunden!$T$7:$T$506,0))),""))</f>
        <v/>
      </c>
      <c r="F797" s="12">
        <f>IF(B797="","",IFERROR(IF(INDEX(Kunden!$J$7:$J$506,MATCH(B797,Kunden!$T$7:$T$506,0))="","",INDEX(Kunden!$J$7:$J$506,MATCH(B797,Kunden!$T$7:$T$506,0))),""))</f>
        <v/>
      </c>
      <c r="G797" s="12">
        <f>IF(B797="","",IFERROR(IF(INDEX(Kunden!$N$7:$N$506,MATCH(B797,Kunden!$T$7:$T$506,0))="","",INDEX(Kunden!$N$7:$N$506,MATCH(B797,Kunden!$T$7:$T$506,0))),""))</f>
        <v/>
      </c>
      <c r="H797" s="12">
        <f>IF(B797="","",IF(ISNA(MATCH(B797,Kunden!$T$7:$T$506,0)),"nicht in der Kundenliste",IF(A797="","Datum fehlt","")))</f>
        <v/>
      </c>
    </row>
    <row r="798">
      <c r="A798" s="11" t="n"/>
      <c r="B798" s="9" t="n"/>
      <c r="C798" s="9" t="n"/>
      <c r="D798" s="9" t="n"/>
      <c r="E798" s="13">
        <f>IF(B798="","",IFERROR(IF(INDEX(Kunden!$A$7:$A$506,MATCH(B798,Kunden!$T$7:$T$506,0))="","",INDEX(Kunden!$A$7:$A$506,MATCH(B798,Kunden!$T$7:$T$506,0))),""))</f>
        <v/>
      </c>
      <c r="F798" s="12">
        <f>IF(B798="","",IFERROR(IF(INDEX(Kunden!$J$7:$J$506,MATCH(B798,Kunden!$T$7:$T$506,0))="","",INDEX(Kunden!$J$7:$J$506,MATCH(B798,Kunden!$T$7:$T$506,0))),""))</f>
        <v/>
      </c>
      <c r="G798" s="12">
        <f>IF(B798="","",IFERROR(IF(INDEX(Kunden!$N$7:$N$506,MATCH(B798,Kunden!$T$7:$T$506,0))="","",INDEX(Kunden!$N$7:$N$506,MATCH(B798,Kunden!$T$7:$T$506,0))),""))</f>
        <v/>
      </c>
      <c r="H798" s="12">
        <f>IF(B798="","",IF(ISNA(MATCH(B798,Kunden!$T$7:$T$506,0)),"nicht in der Kundenliste",IF(A798="","Datum fehlt","")))</f>
        <v/>
      </c>
    </row>
    <row r="799">
      <c r="A799" s="11" t="n"/>
      <c r="B799" s="9" t="n"/>
      <c r="C799" s="9" t="n"/>
      <c r="D799" s="9" t="n"/>
      <c r="E799" s="13">
        <f>IF(B799="","",IFERROR(IF(INDEX(Kunden!$A$7:$A$506,MATCH(B799,Kunden!$T$7:$T$506,0))="","",INDEX(Kunden!$A$7:$A$506,MATCH(B799,Kunden!$T$7:$T$506,0))),""))</f>
        <v/>
      </c>
      <c r="F799" s="12">
        <f>IF(B799="","",IFERROR(IF(INDEX(Kunden!$J$7:$J$506,MATCH(B799,Kunden!$T$7:$T$506,0))="","",INDEX(Kunden!$J$7:$J$506,MATCH(B799,Kunden!$T$7:$T$506,0))),""))</f>
        <v/>
      </c>
      <c r="G799" s="12">
        <f>IF(B799="","",IFERROR(IF(INDEX(Kunden!$N$7:$N$506,MATCH(B799,Kunden!$T$7:$T$506,0))="","",INDEX(Kunden!$N$7:$N$506,MATCH(B799,Kunden!$T$7:$T$506,0))),""))</f>
        <v/>
      </c>
      <c r="H799" s="12">
        <f>IF(B799="","",IF(ISNA(MATCH(B799,Kunden!$T$7:$T$506,0)),"nicht in der Kundenliste",IF(A799="","Datum fehlt","")))</f>
        <v/>
      </c>
    </row>
    <row r="800">
      <c r="A800" s="11" t="n"/>
      <c r="B800" s="9" t="n"/>
      <c r="C800" s="9" t="n"/>
      <c r="D800" s="9" t="n"/>
      <c r="E800" s="13">
        <f>IF(B800="","",IFERROR(IF(INDEX(Kunden!$A$7:$A$506,MATCH(B800,Kunden!$T$7:$T$506,0))="","",INDEX(Kunden!$A$7:$A$506,MATCH(B800,Kunden!$T$7:$T$506,0))),""))</f>
        <v/>
      </c>
      <c r="F800" s="12">
        <f>IF(B800="","",IFERROR(IF(INDEX(Kunden!$J$7:$J$506,MATCH(B800,Kunden!$T$7:$T$506,0))="","",INDEX(Kunden!$J$7:$J$506,MATCH(B800,Kunden!$T$7:$T$506,0))),""))</f>
        <v/>
      </c>
      <c r="G800" s="12">
        <f>IF(B800="","",IFERROR(IF(INDEX(Kunden!$N$7:$N$506,MATCH(B800,Kunden!$T$7:$T$506,0))="","",INDEX(Kunden!$N$7:$N$506,MATCH(B800,Kunden!$T$7:$T$506,0))),""))</f>
        <v/>
      </c>
      <c r="H800" s="12">
        <f>IF(B800="","",IF(ISNA(MATCH(B800,Kunden!$T$7:$T$506,0)),"nicht in der Kundenliste",IF(A800="","Datum fehlt","")))</f>
        <v/>
      </c>
    </row>
    <row r="801">
      <c r="A801" s="11" t="n"/>
      <c r="B801" s="9" t="n"/>
      <c r="C801" s="9" t="n"/>
      <c r="D801" s="9" t="n"/>
      <c r="E801" s="13">
        <f>IF(B801="","",IFERROR(IF(INDEX(Kunden!$A$7:$A$506,MATCH(B801,Kunden!$T$7:$T$506,0))="","",INDEX(Kunden!$A$7:$A$506,MATCH(B801,Kunden!$T$7:$T$506,0))),""))</f>
        <v/>
      </c>
      <c r="F801" s="12">
        <f>IF(B801="","",IFERROR(IF(INDEX(Kunden!$J$7:$J$506,MATCH(B801,Kunden!$T$7:$T$506,0))="","",INDEX(Kunden!$J$7:$J$506,MATCH(B801,Kunden!$T$7:$T$506,0))),""))</f>
        <v/>
      </c>
      <c r="G801" s="12">
        <f>IF(B801="","",IFERROR(IF(INDEX(Kunden!$N$7:$N$506,MATCH(B801,Kunden!$T$7:$T$506,0))="","",INDEX(Kunden!$N$7:$N$506,MATCH(B801,Kunden!$T$7:$T$506,0))),""))</f>
        <v/>
      </c>
      <c r="H801" s="12">
        <f>IF(B801="","",IF(ISNA(MATCH(B801,Kunden!$T$7:$T$506,0)),"nicht in der Kundenliste",IF(A801="","Datum fehlt","")))</f>
        <v/>
      </c>
    </row>
    <row r="802">
      <c r="A802" s="11" t="n"/>
      <c r="B802" s="9" t="n"/>
      <c r="C802" s="9" t="n"/>
      <c r="D802" s="9" t="n"/>
      <c r="E802" s="13">
        <f>IF(B802="","",IFERROR(IF(INDEX(Kunden!$A$7:$A$506,MATCH(B802,Kunden!$T$7:$T$506,0))="","",INDEX(Kunden!$A$7:$A$506,MATCH(B802,Kunden!$T$7:$T$506,0))),""))</f>
        <v/>
      </c>
      <c r="F802" s="12">
        <f>IF(B802="","",IFERROR(IF(INDEX(Kunden!$J$7:$J$506,MATCH(B802,Kunden!$T$7:$T$506,0))="","",INDEX(Kunden!$J$7:$J$506,MATCH(B802,Kunden!$T$7:$T$506,0))),""))</f>
        <v/>
      </c>
      <c r="G802" s="12">
        <f>IF(B802="","",IFERROR(IF(INDEX(Kunden!$N$7:$N$506,MATCH(B802,Kunden!$T$7:$T$506,0))="","",INDEX(Kunden!$N$7:$N$506,MATCH(B802,Kunden!$T$7:$T$506,0))),""))</f>
        <v/>
      </c>
      <c r="H802" s="12">
        <f>IF(B802="","",IF(ISNA(MATCH(B802,Kunden!$T$7:$T$506,0)),"nicht in der Kundenliste",IF(A802="","Datum fehlt","")))</f>
        <v/>
      </c>
    </row>
    <row r="803">
      <c r="A803" s="11" t="n"/>
      <c r="B803" s="9" t="n"/>
      <c r="C803" s="9" t="n"/>
      <c r="D803" s="9" t="n"/>
      <c r="E803" s="13">
        <f>IF(B803="","",IFERROR(IF(INDEX(Kunden!$A$7:$A$506,MATCH(B803,Kunden!$T$7:$T$506,0))="","",INDEX(Kunden!$A$7:$A$506,MATCH(B803,Kunden!$T$7:$T$506,0))),""))</f>
        <v/>
      </c>
      <c r="F803" s="12">
        <f>IF(B803="","",IFERROR(IF(INDEX(Kunden!$J$7:$J$506,MATCH(B803,Kunden!$T$7:$T$506,0))="","",INDEX(Kunden!$J$7:$J$506,MATCH(B803,Kunden!$T$7:$T$506,0))),""))</f>
        <v/>
      </c>
      <c r="G803" s="12">
        <f>IF(B803="","",IFERROR(IF(INDEX(Kunden!$N$7:$N$506,MATCH(B803,Kunden!$T$7:$T$506,0))="","",INDEX(Kunden!$N$7:$N$506,MATCH(B803,Kunden!$T$7:$T$506,0))),""))</f>
        <v/>
      </c>
      <c r="H803" s="12">
        <f>IF(B803="","",IF(ISNA(MATCH(B803,Kunden!$T$7:$T$506,0)),"nicht in der Kundenliste",IF(A803="","Datum fehlt","")))</f>
        <v/>
      </c>
    </row>
    <row r="804">
      <c r="A804" s="11" t="n"/>
      <c r="B804" s="9" t="n"/>
      <c r="C804" s="9" t="n"/>
      <c r="D804" s="9" t="n"/>
      <c r="E804" s="13">
        <f>IF(B804="","",IFERROR(IF(INDEX(Kunden!$A$7:$A$506,MATCH(B804,Kunden!$T$7:$T$506,0))="","",INDEX(Kunden!$A$7:$A$506,MATCH(B804,Kunden!$T$7:$T$506,0))),""))</f>
        <v/>
      </c>
      <c r="F804" s="12">
        <f>IF(B804="","",IFERROR(IF(INDEX(Kunden!$J$7:$J$506,MATCH(B804,Kunden!$T$7:$T$506,0))="","",INDEX(Kunden!$J$7:$J$506,MATCH(B804,Kunden!$T$7:$T$506,0))),""))</f>
        <v/>
      </c>
      <c r="G804" s="12">
        <f>IF(B804="","",IFERROR(IF(INDEX(Kunden!$N$7:$N$506,MATCH(B804,Kunden!$T$7:$T$506,0))="","",INDEX(Kunden!$N$7:$N$506,MATCH(B804,Kunden!$T$7:$T$506,0))),""))</f>
        <v/>
      </c>
      <c r="H804" s="12">
        <f>IF(B804="","",IF(ISNA(MATCH(B804,Kunden!$T$7:$T$506,0)),"nicht in der Kundenliste",IF(A804="","Datum fehlt","")))</f>
        <v/>
      </c>
    </row>
    <row r="805">
      <c r="A805" s="11" t="n"/>
      <c r="B805" s="9" t="n"/>
      <c r="C805" s="9" t="n"/>
      <c r="D805" s="9" t="n"/>
      <c r="E805" s="13">
        <f>IF(B805="","",IFERROR(IF(INDEX(Kunden!$A$7:$A$506,MATCH(B805,Kunden!$T$7:$T$506,0))="","",INDEX(Kunden!$A$7:$A$506,MATCH(B805,Kunden!$T$7:$T$506,0))),""))</f>
        <v/>
      </c>
      <c r="F805" s="12">
        <f>IF(B805="","",IFERROR(IF(INDEX(Kunden!$J$7:$J$506,MATCH(B805,Kunden!$T$7:$T$506,0))="","",INDEX(Kunden!$J$7:$J$506,MATCH(B805,Kunden!$T$7:$T$506,0))),""))</f>
        <v/>
      </c>
      <c r="G805" s="12">
        <f>IF(B805="","",IFERROR(IF(INDEX(Kunden!$N$7:$N$506,MATCH(B805,Kunden!$T$7:$T$506,0))="","",INDEX(Kunden!$N$7:$N$506,MATCH(B805,Kunden!$T$7:$T$506,0))),""))</f>
        <v/>
      </c>
      <c r="H805" s="12">
        <f>IF(B805="","",IF(ISNA(MATCH(B805,Kunden!$T$7:$T$506,0)),"nicht in der Kundenliste",IF(A805="","Datum fehlt","")))</f>
        <v/>
      </c>
    </row>
    <row r="806">
      <c r="A806" s="11" t="n"/>
      <c r="B806" s="9" t="n"/>
      <c r="C806" s="9" t="n"/>
      <c r="D806" s="9" t="n"/>
      <c r="E806" s="13">
        <f>IF(B806="","",IFERROR(IF(INDEX(Kunden!$A$7:$A$506,MATCH(B806,Kunden!$T$7:$T$506,0))="","",INDEX(Kunden!$A$7:$A$506,MATCH(B806,Kunden!$T$7:$T$506,0))),""))</f>
        <v/>
      </c>
      <c r="F806" s="12">
        <f>IF(B806="","",IFERROR(IF(INDEX(Kunden!$J$7:$J$506,MATCH(B806,Kunden!$T$7:$T$506,0))="","",INDEX(Kunden!$J$7:$J$506,MATCH(B806,Kunden!$T$7:$T$506,0))),""))</f>
        <v/>
      </c>
      <c r="G806" s="12">
        <f>IF(B806="","",IFERROR(IF(INDEX(Kunden!$N$7:$N$506,MATCH(B806,Kunden!$T$7:$T$506,0))="","",INDEX(Kunden!$N$7:$N$506,MATCH(B806,Kunden!$T$7:$T$506,0))),""))</f>
        <v/>
      </c>
      <c r="H806" s="12">
        <f>IF(B806="","",IF(ISNA(MATCH(B806,Kunden!$T$7:$T$506,0)),"nicht in der Kundenliste",IF(A806="","Datum fehlt","")))</f>
        <v/>
      </c>
    </row>
    <row r="807">
      <c r="A807" s="11" t="n"/>
      <c r="B807" s="9" t="n"/>
      <c r="C807" s="9" t="n"/>
      <c r="D807" s="9" t="n"/>
      <c r="E807" s="13">
        <f>IF(B807="","",IFERROR(IF(INDEX(Kunden!$A$7:$A$506,MATCH(B807,Kunden!$T$7:$T$506,0))="","",INDEX(Kunden!$A$7:$A$506,MATCH(B807,Kunden!$T$7:$T$506,0))),""))</f>
        <v/>
      </c>
      <c r="F807" s="12">
        <f>IF(B807="","",IFERROR(IF(INDEX(Kunden!$J$7:$J$506,MATCH(B807,Kunden!$T$7:$T$506,0))="","",INDEX(Kunden!$J$7:$J$506,MATCH(B807,Kunden!$T$7:$T$506,0))),""))</f>
        <v/>
      </c>
      <c r="G807" s="12">
        <f>IF(B807="","",IFERROR(IF(INDEX(Kunden!$N$7:$N$506,MATCH(B807,Kunden!$T$7:$T$506,0))="","",INDEX(Kunden!$N$7:$N$506,MATCH(B807,Kunden!$T$7:$T$506,0))),""))</f>
        <v/>
      </c>
      <c r="H807" s="12">
        <f>IF(B807="","",IF(ISNA(MATCH(B807,Kunden!$T$7:$T$506,0)),"nicht in der Kundenliste",IF(A807="","Datum fehlt","")))</f>
        <v/>
      </c>
    </row>
    <row r="808">
      <c r="A808" s="11" t="n"/>
      <c r="B808" s="9" t="n"/>
      <c r="C808" s="9" t="n"/>
      <c r="D808" s="9" t="n"/>
      <c r="E808" s="13">
        <f>IF(B808="","",IFERROR(IF(INDEX(Kunden!$A$7:$A$506,MATCH(B808,Kunden!$T$7:$T$506,0))="","",INDEX(Kunden!$A$7:$A$506,MATCH(B808,Kunden!$T$7:$T$506,0))),""))</f>
        <v/>
      </c>
      <c r="F808" s="12">
        <f>IF(B808="","",IFERROR(IF(INDEX(Kunden!$J$7:$J$506,MATCH(B808,Kunden!$T$7:$T$506,0))="","",INDEX(Kunden!$J$7:$J$506,MATCH(B808,Kunden!$T$7:$T$506,0))),""))</f>
        <v/>
      </c>
      <c r="G808" s="12">
        <f>IF(B808="","",IFERROR(IF(INDEX(Kunden!$N$7:$N$506,MATCH(B808,Kunden!$T$7:$T$506,0))="","",INDEX(Kunden!$N$7:$N$506,MATCH(B808,Kunden!$T$7:$T$506,0))),""))</f>
        <v/>
      </c>
      <c r="H808" s="12">
        <f>IF(B808="","",IF(ISNA(MATCH(B808,Kunden!$T$7:$T$506,0)),"nicht in der Kundenliste",IF(A808="","Datum fehlt","")))</f>
        <v/>
      </c>
    </row>
    <row r="809">
      <c r="A809" s="11" t="n"/>
      <c r="B809" s="9" t="n"/>
      <c r="C809" s="9" t="n"/>
      <c r="D809" s="9" t="n"/>
      <c r="E809" s="13">
        <f>IF(B809="","",IFERROR(IF(INDEX(Kunden!$A$7:$A$506,MATCH(B809,Kunden!$T$7:$T$506,0))="","",INDEX(Kunden!$A$7:$A$506,MATCH(B809,Kunden!$T$7:$T$506,0))),""))</f>
        <v/>
      </c>
      <c r="F809" s="12">
        <f>IF(B809="","",IFERROR(IF(INDEX(Kunden!$J$7:$J$506,MATCH(B809,Kunden!$T$7:$T$506,0))="","",INDEX(Kunden!$J$7:$J$506,MATCH(B809,Kunden!$T$7:$T$506,0))),""))</f>
        <v/>
      </c>
      <c r="G809" s="12">
        <f>IF(B809="","",IFERROR(IF(INDEX(Kunden!$N$7:$N$506,MATCH(B809,Kunden!$T$7:$T$506,0))="","",INDEX(Kunden!$N$7:$N$506,MATCH(B809,Kunden!$T$7:$T$506,0))),""))</f>
        <v/>
      </c>
      <c r="H809" s="12">
        <f>IF(B809="","",IF(ISNA(MATCH(B809,Kunden!$T$7:$T$506,0)),"nicht in der Kundenliste",IF(A809="","Datum fehlt","")))</f>
        <v/>
      </c>
    </row>
    <row r="810">
      <c r="A810" s="11" t="n"/>
      <c r="B810" s="9" t="n"/>
      <c r="C810" s="9" t="n"/>
      <c r="D810" s="9" t="n"/>
      <c r="E810" s="13">
        <f>IF(B810="","",IFERROR(IF(INDEX(Kunden!$A$7:$A$506,MATCH(B810,Kunden!$T$7:$T$506,0))="","",INDEX(Kunden!$A$7:$A$506,MATCH(B810,Kunden!$T$7:$T$506,0))),""))</f>
        <v/>
      </c>
      <c r="F810" s="12">
        <f>IF(B810="","",IFERROR(IF(INDEX(Kunden!$J$7:$J$506,MATCH(B810,Kunden!$T$7:$T$506,0))="","",INDEX(Kunden!$J$7:$J$506,MATCH(B810,Kunden!$T$7:$T$506,0))),""))</f>
        <v/>
      </c>
      <c r="G810" s="12">
        <f>IF(B810="","",IFERROR(IF(INDEX(Kunden!$N$7:$N$506,MATCH(B810,Kunden!$T$7:$T$506,0))="","",INDEX(Kunden!$N$7:$N$506,MATCH(B810,Kunden!$T$7:$T$506,0))),""))</f>
        <v/>
      </c>
      <c r="H810" s="12">
        <f>IF(B810="","",IF(ISNA(MATCH(B810,Kunden!$T$7:$T$506,0)),"nicht in der Kundenliste",IF(A810="","Datum fehlt","")))</f>
        <v/>
      </c>
    </row>
    <row r="811">
      <c r="A811" s="11" t="n"/>
      <c r="B811" s="9" t="n"/>
      <c r="C811" s="9" t="n"/>
      <c r="D811" s="9" t="n"/>
      <c r="E811" s="13">
        <f>IF(B811="","",IFERROR(IF(INDEX(Kunden!$A$7:$A$506,MATCH(B811,Kunden!$T$7:$T$506,0))="","",INDEX(Kunden!$A$7:$A$506,MATCH(B811,Kunden!$T$7:$T$506,0))),""))</f>
        <v/>
      </c>
      <c r="F811" s="12">
        <f>IF(B811="","",IFERROR(IF(INDEX(Kunden!$J$7:$J$506,MATCH(B811,Kunden!$T$7:$T$506,0))="","",INDEX(Kunden!$J$7:$J$506,MATCH(B811,Kunden!$T$7:$T$506,0))),""))</f>
        <v/>
      </c>
      <c r="G811" s="12">
        <f>IF(B811="","",IFERROR(IF(INDEX(Kunden!$N$7:$N$506,MATCH(B811,Kunden!$T$7:$T$506,0))="","",INDEX(Kunden!$N$7:$N$506,MATCH(B811,Kunden!$T$7:$T$506,0))),""))</f>
        <v/>
      </c>
      <c r="H811" s="12">
        <f>IF(B811="","",IF(ISNA(MATCH(B811,Kunden!$T$7:$T$506,0)),"nicht in der Kundenliste",IF(A811="","Datum fehlt","")))</f>
        <v/>
      </c>
    </row>
    <row r="812">
      <c r="A812" s="11" t="n"/>
      <c r="B812" s="9" t="n"/>
      <c r="C812" s="9" t="n"/>
      <c r="D812" s="9" t="n"/>
      <c r="E812" s="13">
        <f>IF(B812="","",IFERROR(IF(INDEX(Kunden!$A$7:$A$506,MATCH(B812,Kunden!$T$7:$T$506,0))="","",INDEX(Kunden!$A$7:$A$506,MATCH(B812,Kunden!$T$7:$T$506,0))),""))</f>
        <v/>
      </c>
      <c r="F812" s="12">
        <f>IF(B812="","",IFERROR(IF(INDEX(Kunden!$J$7:$J$506,MATCH(B812,Kunden!$T$7:$T$506,0))="","",INDEX(Kunden!$J$7:$J$506,MATCH(B812,Kunden!$T$7:$T$506,0))),""))</f>
        <v/>
      </c>
      <c r="G812" s="12">
        <f>IF(B812="","",IFERROR(IF(INDEX(Kunden!$N$7:$N$506,MATCH(B812,Kunden!$T$7:$T$506,0))="","",INDEX(Kunden!$N$7:$N$506,MATCH(B812,Kunden!$T$7:$T$506,0))),""))</f>
        <v/>
      </c>
      <c r="H812" s="12">
        <f>IF(B812="","",IF(ISNA(MATCH(B812,Kunden!$T$7:$T$506,0)),"nicht in der Kundenliste",IF(A812="","Datum fehlt","")))</f>
        <v/>
      </c>
    </row>
    <row r="813">
      <c r="A813" s="11" t="n"/>
      <c r="B813" s="9" t="n"/>
      <c r="C813" s="9" t="n"/>
      <c r="D813" s="9" t="n"/>
      <c r="E813" s="13">
        <f>IF(B813="","",IFERROR(IF(INDEX(Kunden!$A$7:$A$506,MATCH(B813,Kunden!$T$7:$T$506,0))="","",INDEX(Kunden!$A$7:$A$506,MATCH(B813,Kunden!$T$7:$T$506,0))),""))</f>
        <v/>
      </c>
      <c r="F813" s="12">
        <f>IF(B813="","",IFERROR(IF(INDEX(Kunden!$J$7:$J$506,MATCH(B813,Kunden!$T$7:$T$506,0))="","",INDEX(Kunden!$J$7:$J$506,MATCH(B813,Kunden!$T$7:$T$506,0))),""))</f>
        <v/>
      </c>
      <c r="G813" s="12">
        <f>IF(B813="","",IFERROR(IF(INDEX(Kunden!$N$7:$N$506,MATCH(B813,Kunden!$T$7:$T$506,0))="","",INDEX(Kunden!$N$7:$N$506,MATCH(B813,Kunden!$T$7:$T$506,0))),""))</f>
        <v/>
      </c>
      <c r="H813" s="12">
        <f>IF(B813="","",IF(ISNA(MATCH(B813,Kunden!$T$7:$T$506,0)),"nicht in der Kundenliste",IF(A813="","Datum fehlt","")))</f>
        <v/>
      </c>
    </row>
    <row r="814">
      <c r="A814" s="11" t="n"/>
      <c r="B814" s="9" t="n"/>
      <c r="C814" s="9" t="n"/>
      <c r="D814" s="9" t="n"/>
      <c r="E814" s="13">
        <f>IF(B814="","",IFERROR(IF(INDEX(Kunden!$A$7:$A$506,MATCH(B814,Kunden!$T$7:$T$506,0))="","",INDEX(Kunden!$A$7:$A$506,MATCH(B814,Kunden!$T$7:$T$506,0))),""))</f>
        <v/>
      </c>
      <c r="F814" s="12">
        <f>IF(B814="","",IFERROR(IF(INDEX(Kunden!$J$7:$J$506,MATCH(B814,Kunden!$T$7:$T$506,0))="","",INDEX(Kunden!$J$7:$J$506,MATCH(B814,Kunden!$T$7:$T$506,0))),""))</f>
        <v/>
      </c>
      <c r="G814" s="12">
        <f>IF(B814="","",IFERROR(IF(INDEX(Kunden!$N$7:$N$506,MATCH(B814,Kunden!$T$7:$T$506,0))="","",INDEX(Kunden!$N$7:$N$506,MATCH(B814,Kunden!$T$7:$T$506,0))),""))</f>
        <v/>
      </c>
      <c r="H814" s="12">
        <f>IF(B814="","",IF(ISNA(MATCH(B814,Kunden!$T$7:$T$506,0)),"nicht in der Kundenliste",IF(A814="","Datum fehlt","")))</f>
        <v/>
      </c>
    </row>
    <row r="815">
      <c r="A815" s="11" t="n"/>
      <c r="B815" s="9" t="n"/>
      <c r="C815" s="9" t="n"/>
      <c r="D815" s="9" t="n"/>
      <c r="E815" s="13">
        <f>IF(B815="","",IFERROR(IF(INDEX(Kunden!$A$7:$A$506,MATCH(B815,Kunden!$T$7:$T$506,0))="","",INDEX(Kunden!$A$7:$A$506,MATCH(B815,Kunden!$T$7:$T$506,0))),""))</f>
        <v/>
      </c>
      <c r="F815" s="12">
        <f>IF(B815="","",IFERROR(IF(INDEX(Kunden!$J$7:$J$506,MATCH(B815,Kunden!$T$7:$T$506,0))="","",INDEX(Kunden!$J$7:$J$506,MATCH(B815,Kunden!$T$7:$T$506,0))),""))</f>
        <v/>
      </c>
      <c r="G815" s="12">
        <f>IF(B815="","",IFERROR(IF(INDEX(Kunden!$N$7:$N$506,MATCH(B815,Kunden!$T$7:$T$506,0))="","",INDEX(Kunden!$N$7:$N$506,MATCH(B815,Kunden!$T$7:$T$506,0))),""))</f>
        <v/>
      </c>
      <c r="H815" s="12">
        <f>IF(B815="","",IF(ISNA(MATCH(B815,Kunden!$T$7:$T$506,0)),"nicht in der Kundenliste",IF(A815="","Datum fehlt","")))</f>
        <v/>
      </c>
    </row>
    <row r="816">
      <c r="A816" s="11" t="n"/>
      <c r="B816" s="9" t="n"/>
      <c r="C816" s="9" t="n"/>
      <c r="D816" s="9" t="n"/>
      <c r="E816" s="13">
        <f>IF(B816="","",IFERROR(IF(INDEX(Kunden!$A$7:$A$506,MATCH(B816,Kunden!$T$7:$T$506,0))="","",INDEX(Kunden!$A$7:$A$506,MATCH(B816,Kunden!$T$7:$T$506,0))),""))</f>
        <v/>
      </c>
      <c r="F816" s="12">
        <f>IF(B816="","",IFERROR(IF(INDEX(Kunden!$J$7:$J$506,MATCH(B816,Kunden!$T$7:$T$506,0))="","",INDEX(Kunden!$J$7:$J$506,MATCH(B816,Kunden!$T$7:$T$506,0))),""))</f>
        <v/>
      </c>
      <c r="G816" s="12">
        <f>IF(B816="","",IFERROR(IF(INDEX(Kunden!$N$7:$N$506,MATCH(B816,Kunden!$T$7:$T$506,0))="","",INDEX(Kunden!$N$7:$N$506,MATCH(B816,Kunden!$T$7:$T$506,0))),""))</f>
        <v/>
      </c>
      <c r="H816" s="12">
        <f>IF(B816="","",IF(ISNA(MATCH(B816,Kunden!$T$7:$T$506,0)),"nicht in der Kundenliste",IF(A816="","Datum fehlt","")))</f>
        <v/>
      </c>
    </row>
    <row r="817">
      <c r="A817" s="11" t="n"/>
      <c r="B817" s="9" t="n"/>
      <c r="C817" s="9" t="n"/>
      <c r="D817" s="9" t="n"/>
      <c r="E817" s="13">
        <f>IF(B817="","",IFERROR(IF(INDEX(Kunden!$A$7:$A$506,MATCH(B817,Kunden!$T$7:$T$506,0))="","",INDEX(Kunden!$A$7:$A$506,MATCH(B817,Kunden!$T$7:$T$506,0))),""))</f>
        <v/>
      </c>
      <c r="F817" s="12">
        <f>IF(B817="","",IFERROR(IF(INDEX(Kunden!$J$7:$J$506,MATCH(B817,Kunden!$T$7:$T$506,0))="","",INDEX(Kunden!$J$7:$J$506,MATCH(B817,Kunden!$T$7:$T$506,0))),""))</f>
        <v/>
      </c>
      <c r="G817" s="12">
        <f>IF(B817="","",IFERROR(IF(INDEX(Kunden!$N$7:$N$506,MATCH(B817,Kunden!$T$7:$T$506,0))="","",INDEX(Kunden!$N$7:$N$506,MATCH(B817,Kunden!$T$7:$T$506,0))),""))</f>
        <v/>
      </c>
      <c r="H817" s="12">
        <f>IF(B817="","",IF(ISNA(MATCH(B817,Kunden!$T$7:$T$506,0)),"nicht in der Kundenliste",IF(A817="","Datum fehlt","")))</f>
        <v/>
      </c>
    </row>
    <row r="818">
      <c r="A818" s="11" t="n"/>
      <c r="B818" s="9" t="n"/>
      <c r="C818" s="9" t="n"/>
      <c r="D818" s="9" t="n"/>
      <c r="E818" s="13">
        <f>IF(B818="","",IFERROR(IF(INDEX(Kunden!$A$7:$A$506,MATCH(B818,Kunden!$T$7:$T$506,0))="","",INDEX(Kunden!$A$7:$A$506,MATCH(B818,Kunden!$T$7:$T$506,0))),""))</f>
        <v/>
      </c>
      <c r="F818" s="12">
        <f>IF(B818="","",IFERROR(IF(INDEX(Kunden!$J$7:$J$506,MATCH(B818,Kunden!$T$7:$T$506,0))="","",INDEX(Kunden!$J$7:$J$506,MATCH(B818,Kunden!$T$7:$T$506,0))),""))</f>
        <v/>
      </c>
      <c r="G818" s="12">
        <f>IF(B818="","",IFERROR(IF(INDEX(Kunden!$N$7:$N$506,MATCH(B818,Kunden!$T$7:$T$506,0))="","",INDEX(Kunden!$N$7:$N$506,MATCH(B818,Kunden!$T$7:$T$506,0))),""))</f>
        <v/>
      </c>
      <c r="H818" s="12">
        <f>IF(B818="","",IF(ISNA(MATCH(B818,Kunden!$T$7:$T$506,0)),"nicht in der Kundenliste",IF(A818="","Datum fehlt","")))</f>
        <v/>
      </c>
    </row>
    <row r="819">
      <c r="A819" s="11" t="n"/>
      <c r="B819" s="9" t="n"/>
      <c r="C819" s="9" t="n"/>
      <c r="D819" s="9" t="n"/>
      <c r="E819" s="13">
        <f>IF(B819="","",IFERROR(IF(INDEX(Kunden!$A$7:$A$506,MATCH(B819,Kunden!$T$7:$T$506,0))="","",INDEX(Kunden!$A$7:$A$506,MATCH(B819,Kunden!$T$7:$T$506,0))),""))</f>
        <v/>
      </c>
      <c r="F819" s="12">
        <f>IF(B819="","",IFERROR(IF(INDEX(Kunden!$J$7:$J$506,MATCH(B819,Kunden!$T$7:$T$506,0))="","",INDEX(Kunden!$J$7:$J$506,MATCH(B819,Kunden!$T$7:$T$506,0))),""))</f>
        <v/>
      </c>
      <c r="G819" s="12">
        <f>IF(B819="","",IFERROR(IF(INDEX(Kunden!$N$7:$N$506,MATCH(B819,Kunden!$T$7:$T$506,0))="","",INDEX(Kunden!$N$7:$N$506,MATCH(B819,Kunden!$T$7:$T$506,0))),""))</f>
        <v/>
      </c>
      <c r="H819" s="12">
        <f>IF(B819="","",IF(ISNA(MATCH(B819,Kunden!$T$7:$T$506,0)),"nicht in der Kundenliste",IF(A819="","Datum fehlt","")))</f>
        <v/>
      </c>
    </row>
    <row r="820">
      <c r="A820" s="11" t="n"/>
      <c r="B820" s="9" t="n"/>
      <c r="C820" s="9" t="n"/>
      <c r="D820" s="9" t="n"/>
      <c r="E820" s="13">
        <f>IF(B820="","",IFERROR(IF(INDEX(Kunden!$A$7:$A$506,MATCH(B820,Kunden!$T$7:$T$506,0))="","",INDEX(Kunden!$A$7:$A$506,MATCH(B820,Kunden!$T$7:$T$506,0))),""))</f>
        <v/>
      </c>
      <c r="F820" s="12">
        <f>IF(B820="","",IFERROR(IF(INDEX(Kunden!$J$7:$J$506,MATCH(B820,Kunden!$T$7:$T$506,0))="","",INDEX(Kunden!$J$7:$J$506,MATCH(B820,Kunden!$T$7:$T$506,0))),""))</f>
        <v/>
      </c>
      <c r="G820" s="12">
        <f>IF(B820="","",IFERROR(IF(INDEX(Kunden!$N$7:$N$506,MATCH(B820,Kunden!$T$7:$T$506,0))="","",INDEX(Kunden!$N$7:$N$506,MATCH(B820,Kunden!$T$7:$T$506,0))),""))</f>
        <v/>
      </c>
      <c r="H820" s="12">
        <f>IF(B820="","",IF(ISNA(MATCH(B820,Kunden!$T$7:$T$506,0)),"nicht in der Kundenliste",IF(A820="","Datum fehlt","")))</f>
        <v/>
      </c>
    </row>
    <row r="821">
      <c r="A821" s="11" t="n"/>
      <c r="B821" s="9" t="n"/>
      <c r="C821" s="9" t="n"/>
      <c r="D821" s="9" t="n"/>
      <c r="E821" s="13">
        <f>IF(B821="","",IFERROR(IF(INDEX(Kunden!$A$7:$A$506,MATCH(B821,Kunden!$T$7:$T$506,0))="","",INDEX(Kunden!$A$7:$A$506,MATCH(B821,Kunden!$T$7:$T$506,0))),""))</f>
        <v/>
      </c>
      <c r="F821" s="12">
        <f>IF(B821="","",IFERROR(IF(INDEX(Kunden!$J$7:$J$506,MATCH(B821,Kunden!$T$7:$T$506,0))="","",INDEX(Kunden!$J$7:$J$506,MATCH(B821,Kunden!$T$7:$T$506,0))),""))</f>
        <v/>
      </c>
      <c r="G821" s="12">
        <f>IF(B821="","",IFERROR(IF(INDEX(Kunden!$N$7:$N$506,MATCH(B821,Kunden!$T$7:$T$506,0))="","",INDEX(Kunden!$N$7:$N$506,MATCH(B821,Kunden!$T$7:$T$506,0))),""))</f>
        <v/>
      </c>
      <c r="H821" s="12">
        <f>IF(B821="","",IF(ISNA(MATCH(B821,Kunden!$T$7:$T$506,0)),"nicht in der Kundenliste",IF(A821="","Datum fehlt","")))</f>
        <v/>
      </c>
    </row>
    <row r="822">
      <c r="A822" s="11" t="n"/>
      <c r="B822" s="9" t="n"/>
      <c r="C822" s="9" t="n"/>
      <c r="D822" s="9" t="n"/>
      <c r="E822" s="13">
        <f>IF(B822="","",IFERROR(IF(INDEX(Kunden!$A$7:$A$506,MATCH(B822,Kunden!$T$7:$T$506,0))="","",INDEX(Kunden!$A$7:$A$506,MATCH(B822,Kunden!$T$7:$T$506,0))),""))</f>
        <v/>
      </c>
      <c r="F822" s="12">
        <f>IF(B822="","",IFERROR(IF(INDEX(Kunden!$J$7:$J$506,MATCH(B822,Kunden!$T$7:$T$506,0))="","",INDEX(Kunden!$J$7:$J$506,MATCH(B822,Kunden!$T$7:$T$506,0))),""))</f>
        <v/>
      </c>
      <c r="G822" s="12">
        <f>IF(B822="","",IFERROR(IF(INDEX(Kunden!$N$7:$N$506,MATCH(B822,Kunden!$T$7:$T$506,0))="","",INDEX(Kunden!$N$7:$N$506,MATCH(B822,Kunden!$T$7:$T$506,0))),""))</f>
        <v/>
      </c>
      <c r="H822" s="12">
        <f>IF(B822="","",IF(ISNA(MATCH(B822,Kunden!$T$7:$T$506,0)),"nicht in der Kundenliste",IF(A822="","Datum fehlt","")))</f>
        <v/>
      </c>
    </row>
    <row r="823">
      <c r="A823" s="11" t="n"/>
      <c r="B823" s="9" t="n"/>
      <c r="C823" s="9" t="n"/>
      <c r="D823" s="9" t="n"/>
      <c r="E823" s="13">
        <f>IF(B823="","",IFERROR(IF(INDEX(Kunden!$A$7:$A$506,MATCH(B823,Kunden!$T$7:$T$506,0))="","",INDEX(Kunden!$A$7:$A$506,MATCH(B823,Kunden!$T$7:$T$506,0))),""))</f>
        <v/>
      </c>
      <c r="F823" s="12">
        <f>IF(B823="","",IFERROR(IF(INDEX(Kunden!$J$7:$J$506,MATCH(B823,Kunden!$T$7:$T$506,0))="","",INDEX(Kunden!$J$7:$J$506,MATCH(B823,Kunden!$T$7:$T$506,0))),""))</f>
        <v/>
      </c>
      <c r="G823" s="12">
        <f>IF(B823="","",IFERROR(IF(INDEX(Kunden!$N$7:$N$506,MATCH(B823,Kunden!$T$7:$T$506,0))="","",INDEX(Kunden!$N$7:$N$506,MATCH(B823,Kunden!$T$7:$T$506,0))),""))</f>
        <v/>
      </c>
      <c r="H823" s="12">
        <f>IF(B823="","",IF(ISNA(MATCH(B823,Kunden!$T$7:$T$506,0)),"nicht in der Kundenliste",IF(A823="","Datum fehlt","")))</f>
        <v/>
      </c>
    </row>
    <row r="824">
      <c r="A824" s="11" t="n"/>
      <c r="B824" s="9" t="n"/>
      <c r="C824" s="9" t="n"/>
      <c r="D824" s="9" t="n"/>
      <c r="E824" s="13">
        <f>IF(B824="","",IFERROR(IF(INDEX(Kunden!$A$7:$A$506,MATCH(B824,Kunden!$T$7:$T$506,0))="","",INDEX(Kunden!$A$7:$A$506,MATCH(B824,Kunden!$T$7:$T$506,0))),""))</f>
        <v/>
      </c>
      <c r="F824" s="12">
        <f>IF(B824="","",IFERROR(IF(INDEX(Kunden!$J$7:$J$506,MATCH(B824,Kunden!$T$7:$T$506,0))="","",INDEX(Kunden!$J$7:$J$506,MATCH(B824,Kunden!$T$7:$T$506,0))),""))</f>
        <v/>
      </c>
      <c r="G824" s="12">
        <f>IF(B824="","",IFERROR(IF(INDEX(Kunden!$N$7:$N$506,MATCH(B824,Kunden!$T$7:$T$506,0))="","",INDEX(Kunden!$N$7:$N$506,MATCH(B824,Kunden!$T$7:$T$506,0))),""))</f>
        <v/>
      </c>
      <c r="H824" s="12">
        <f>IF(B824="","",IF(ISNA(MATCH(B824,Kunden!$T$7:$T$506,0)),"nicht in der Kundenliste",IF(A824="","Datum fehlt","")))</f>
        <v/>
      </c>
    </row>
    <row r="825">
      <c r="A825" s="11" t="n"/>
      <c r="B825" s="9" t="n"/>
      <c r="C825" s="9" t="n"/>
      <c r="D825" s="9" t="n"/>
      <c r="E825" s="13">
        <f>IF(B825="","",IFERROR(IF(INDEX(Kunden!$A$7:$A$506,MATCH(B825,Kunden!$T$7:$T$506,0))="","",INDEX(Kunden!$A$7:$A$506,MATCH(B825,Kunden!$T$7:$T$506,0))),""))</f>
        <v/>
      </c>
      <c r="F825" s="12">
        <f>IF(B825="","",IFERROR(IF(INDEX(Kunden!$J$7:$J$506,MATCH(B825,Kunden!$T$7:$T$506,0))="","",INDEX(Kunden!$J$7:$J$506,MATCH(B825,Kunden!$T$7:$T$506,0))),""))</f>
        <v/>
      </c>
      <c r="G825" s="12">
        <f>IF(B825="","",IFERROR(IF(INDEX(Kunden!$N$7:$N$506,MATCH(B825,Kunden!$T$7:$T$506,0))="","",INDEX(Kunden!$N$7:$N$506,MATCH(B825,Kunden!$T$7:$T$506,0))),""))</f>
        <v/>
      </c>
      <c r="H825" s="12">
        <f>IF(B825="","",IF(ISNA(MATCH(B825,Kunden!$T$7:$T$506,0)),"nicht in der Kundenliste",IF(A825="","Datum fehlt","")))</f>
        <v/>
      </c>
    </row>
    <row r="826">
      <c r="A826" s="11" t="n"/>
      <c r="B826" s="9" t="n"/>
      <c r="C826" s="9" t="n"/>
      <c r="D826" s="9" t="n"/>
      <c r="E826" s="13">
        <f>IF(B826="","",IFERROR(IF(INDEX(Kunden!$A$7:$A$506,MATCH(B826,Kunden!$T$7:$T$506,0))="","",INDEX(Kunden!$A$7:$A$506,MATCH(B826,Kunden!$T$7:$T$506,0))),""))</f>
        <v/>
      </c>
      <c r="F826" s="12">
        <f>IF(B826="","",IFERROR(IF(INDEX(Kunden!$J$7:$J$506,MATCH(B826,Kunden!$T$7:$T$506,0))="","",INDEX(Kunden!$J$7:$J$506,MATCH(B826,Kunden!$T$7:$T$506,0))),""))</f>
        <v/>
      </c>
      <c r="G826" s="12">
        <f>IF(B826="","",IFERROR(IF(INDEX(Kunden!$N$7:$N$506,MATCH(B826,Kunden!$T$7:$T$506,0))="","",INDEX(Kunden!$N$7:$N$506,MATCH(B826,Kunden!$T$7:$T$506,0))),""))</f>
        <v/>
      </c>
      <c r="H826" s="12">
        <f>IF(B826="","",IF(ISNA(MATCH(B826,Kunden!$T$7:$T$506,0)),"nicht in der Kundenliste",IF(A826="","Datum fehlt","")))</f>
        <v/>
      </c>
    </row>
    <row r="827">
      <c r="A827" s="11" t="n"/>
      <c r="B827" s="9" t="n"/>
      <c r="C827" s="9" t="n"/>
      <c r="D827" s="9" t="n"/>
      <c r="E827" s="13">
        <f>IF(B827="","",IFERROR(IF(INDEX(Kunden!$A$7:$A$506,MATCH(B827,Kunden!$T$7:$T$506,0))="","",INDEX(Kunden!$A$7:$A$506,MATCH(B827,Kunden!$T$7:$T$506,0))),""))</f>
        <v/>
      </c>
      <c r="F827" s="12">
        <f>IF(B827="","",IFERROR(IF(INDEX(Kunden!$J$7:$J$506,MATCH(B827,Kunden!$T$7:$T$506,0))="","",INDEX(Kunden!$J$7:$J$506,MATCH(B827,Kunden!$T$7:$T$506,0))),""))</f>
        <v/>
      </c>
      <c r="G827" s="12">
        <f>IF(B827="","",IFERROR(IF(INDEX(Kunden!$N$7:$N$506,MATCH(B827,Kunden!$T$7:$T$506,0))="","",INDEX(Kunden!$N$7:$N$506,MATCH(B827,Kunden!$T$7:$T$506,0))),""))</f>
        <v/>
      </c>
      <c r="H827" s="12">
        <f>IF(B827="","",IF(ISNA(MATCH(B827,Kunden!$T$7:$T$506,0)),"nicht in der Kundenliste",IF(A827="","Datum fehlt","")))</f>
        <v/>
      </c>
    </row>
    <row r="828">
      <c r="A828" s="11" t="n"/>
      <c r="B828" s="9" t="n"/>
      <c r="C828" s="9" t="n"/>
      <c r="D828" s="9" t="n"/>
      <c r="E828" s="13">
        <f>IF(B828="","",IFERROR(IF(INDEX(Kunden!$A$7:$A$506,MATCH(B828,Kunden!$T$7:$T$506,0))="","",INDEX(Kunden!$A$7:$A$506,MATCH(B828,Kunden!$T$7:$T$506,0))),""))</f>
        <v/>
      </c>
      <c r="F828" s="12">
        <f>IF(B828="","",IFERROR(IF(INDEX(Kunden!$J$7:$J$506,MATCH(B828,Kunden!$T$7:$T$506,0))="","",INDEX(Kunden!$J$7:$J$506,MATCH(B828,Kunden!$T$7:$T$506,0))),""))</f>
        <v/>
      </c>
      <c r="G828" s="12">
        <f>IF(B828="","",IFERROR(IF(INDEX(Kunden!$N$7:$N$506,MATCH(B828,Kunden!$T$7:$T$506,0))="","",INDEX(Kunden!$N$7:$N$506,MATCH(B828,Kunden!$T$7:$T$506,0))),""))</f>
        <v/>
      </c>
      <c r="H828" s="12">
        <f>IF(B828="","",IF(ISNA(MATCH(B828,Kunden!$T$7:$T$506,0)),"nicht in der Kundenliste",IF(A828="","Datum fehlt","")))</f>
        <v/>
      </c>
    </row>
    <row r="829">
      <c r="A829" s="11" t="n"/>
      <c r="B829" s="9" t="n"/>
      <c r="C829" s="9" t="n"/>
      <c r="D829" s="9" t="n"/>
      <c r="E829" s="13">
        <f>IF(B829="","",IFERROR(IF(INDEX(Kunden!$A$7:$A$506,MATCH(B829,Kunden!$T$7:$T$506,0))="","",INDEX(Kunden!$A$7:$A$506,MATCH(B829,Kunden!$T$7:$T$506,0))),""))</f>
        <v/>
      </c>
      <c r="F829" s="12">
        <f>IF(B829="","",IFERROR(IF(INDEX(Kunden!$J$7:$J$506,MATCH(B829,Kunden!$T$7:$T$506,0))="","",INDEX(Kunden!$J$7:$J$506,MATCH(B829,Kunden!$T$7:$T$506,0))),""))</f>
        <v/>
      </c>
      <c r="G829" s="12">
        <f>IF(B829="","",IFERROR(IF(INDEX(Kunden!$N$7:$N$506,MATCH(B829,Kunden!$T$7:$T$506,0))="","",INDEX(Kunden!$N$7:$N$506,MATCH(B829,Kunden!$T$7:$T$506,0))),""))</f>
        <v/>
      </c>
      <c r="H829" s="12">
        <f>IF(B829="","",IF(ISNA(MATCH(B829,Kunden!$T$7:$T$506,0)),"nicht in der Kundenliste",IF(A829="","Datum fehlt","")))</f>
        <v/>
      </c>
    </row>
    <row r="830">
      <c r="A830" s="11" t="n"/>
      <c r="B830" s="9" t="n"/>
      <c r="C830" s="9" t="n"/>
      <c r="D830" s="9" t="n"/>
      <c r="E830" s="13">
        <f>IF(B830="","",IFERROR(IF(INDEX(Kunden!$A$7:$A$506,MATCH(B830,Kunden!$T$7:$T$506,0))="","",INDEX(Kunden!$A$7:$A$506,MATCH(B830,Kunden!$T$7:$T$506,0))),""))</f>
        <v/>
      </c>
      <c r="F830" s="12">
        <f>IF(B830="","",IFERROR(IF(INDEX(Kunden!$J$7:$J$506,MATCH(B830,Kunden!$T$7:$T$506,0))="","",INDEX(Kunden!$J$7:$J$506,MATCH(B830,Kunden!$T$7:$T$506,0))),""))</f>
        <v/>
      </c>
      <c r="G830" s="12">
        <f>IF(B830="","",IFERROR(IF(INDEX(Kunden!$N$7:$N$506,MATCH(B830,Kunden!$T$7:$T$506,0))="","",INDEX(Kunden!$N$7:$N$506,MATCH(B830,Kunden!$T$7:$T$506,0))),""))</f>
        <v/>
      </c>
      <c r="H830" s="12">
        <f>IF(B830="","",IF(ISNA(MATCH(B830,Kunden!$T$7:$T$506,0)),"nicht in der Kundenliste",IF(A830="","Datum fehlt","")))</f>
        <v/>
      </c>
    </row>
    <row r="831">
      <c r="A831" s="11" t="n"/>
      <c r="B831" s="9" t="n"/>
      <c r="C831" s="9" t="n"/>
      <c r="D831" s="9" t="n"/>
      <c r="E831" s="13">
        <f>IF(B831="","",IFERROR(IF(INDEX(Kunden!$A$7:$A$506,MATCH(B831,Kunden!$T$7:$T$506,0))="","",INDEX(Kunden!$A$7:$A$506,MATCH(B831,Kunden!$T$7:$T$506,0))),""))</f>
        <v/>
      </c>
      <c r="F831" s="12">
        <f>IF(B831="","",IFERROR(IF(INDEX(Kunden!$J$7:$J$506,MATCH(B831,Kunden!$T$7:$T$506,0))="","",INDEX(Kunden!$J$7:$J$506,MATCH(B831,Kunden!$T$7:$T$506,0))),""))</f>
        <v/>
      </c>
      <c r="G831" s="12">
        <f>IF(B831="","",IFERROR(IF(INDEX(Kunden!$N$7:$N$506,MATCH(B831,Kunden!$T$7:$T$506,0))="","",INDEX(Kunden!$N$7:$N$506,MATCH(B831,Kunden!$T$7:$T$506,0))),""))</f>
        <v/>
      </c>
      <c r="H831" s="12">
        <f>IF(B831="","",IF(ISNA(MATCH(B831,Kunden!$T$7:$T$506,0)),"nicht in der Kundenliste",IF(A831="","Datum fehlt","")))</f>
        <v/>
      </c>
    </row>
    <row r="832">
      <c r="A832" s="11" t="n"/>
      <c r="B832" s="9" t="n"/>
      <c r="C832" s="9" t="n"/>
      <c r="D832" s="9" t="n"/>
      <c r="E832" s="13">
        <f>IF(B832="","",IFERROR(IF(INDEX(Kunden!$A$7:$A$506,MATCH(B832,Kunden!$T$7:$T$506,0))="","",INDEX(Kunden!$A$7:$A$506,MATCH(B832,Kunden!$T$7:$T$506,0))),""))</f>
        <v/>
      </c>
      <c r="F832" s="12">
        <f>IF(B832="","",IFERROR(IF(INDEX(Kunden!$J$7:$J$506,MATCH(B832,Kunden!$T$7:$T$506,0))="","",INDEX(Kunden!$J$7:$J$506,MATCH(B832,Kunden!$T$7:$T$506,0))),""))</f>
        <v/>
      </c>
      <c r="G832" s="12">
        <f>IF(B832="","",IFERROR(IF(INDEX(Kunden!$N$7:$N$506,MATCH(B832,Kunden!$T$7:$T$506,0))="","",INDEX(Kunden!$N$7:$N$506,MATCH(B832,Kunden!$T$7:$T$506,0))),""))</f>
        <v/>
      </c>
      <c r="H832" s="12">
        <f>IF(B832="","",IF(ISNA(MATCH(B832,Kunden!$T$7:$T$506,0)),"nicht in der Kundenliste",IF(A832="","Datum fehlt","")))</f>
        <v/>
      </c>
    </row>
    <row r="833">
      <c r="A833" s="11" t="n"/>
      <c r="B833" s="9" t="n"/>
      <c r="C833" s="9" t="n"/>
      <c r="D833" s="9" t="n"/>
      <c r="E833" s="13">
        <f>IF(B833="","",IFERROR(IF(INDEX(Kunden!$A$7:$A$506,MATCH(B833,Kunden!$T$7:$T$506,0))="","",INDEX(Kunden!$A$7:$A$506,MATCH(B833,Kunden!$T$7:$T$506,0))),""))</f>
        <v/>
      </c>
      <c r="F833" s="12">
        <f>IF(B833="","",IFERROR(IF(INDEX(Kunden!$J$7:$J$506,MATCH(B833,Kunden!$T$7:$T$506,0))="","",INDEX(Kunden!$J$7:$J$506,MATCH(B833,Kunden!$T$7:$T$506,0))),""))</f>
        <v/>
      </c>
      <c r="G833" s="12">
        <f>IF(B833="","",IFERROR(IF(INDEX(Kunden!$N$7:$N$506,MATCH(B833,Kunden!$T$7:$T$506,0))="","",INDEX(Kunden!$N$7:$N$506,MATCH(B833,Kunden!$T$7:$T$506,0))),""))</f>
        <v/>
      </c>
      <c r="H833" s="12">
        <f>IF(B833="","",IF(ISNA(MATCH(B833,Kunden!$T$7:$T$506,0)),"nicht in der Kundenliste",IF(A833="","Datum fehlt","")))</f>
        <v/>
      </c>
    </row>
    <row r="834">
      <c r="A834" s="11" t="n"/>
      <c r="B834" s="9" t="n"/>
      <c r="C834" s="9" t="n"/>
      <c r="D834" s="9" t="n"/>
      <c r="E834" s="13">
        <f>IF(B834="","",IFERROR(IF(INDEX(Kunden!$A$7:$A$506,MATCH(B834,Kunden!$T$7:$T$506,0))="","",INDEX(Kunden!$A$7:$A$506,MATCH(B834,Kunden!$T$7:$T$506,0))),""))</f>
        <v/>
      </c>
      <c r="F834" s="12">
        <f>IF(B834="","",IFERROR(IF(INDEX(Kunden!$J$7:$J$506,MATCH(B834,Kunden!$T$7:$T$506,0))="","",INDEX(Kunden!$J$7:$J$506,MATCH(B834,Kunden!$T$7:$T$506,0))),""))</f>
        <v/>
      </c>
      <c r="G834" s="12">
        <f>IF(B834="","",IFERROR(IF(INDEX(Kunden!$N$7:$N$506,MATCH(B834,Kunden!$T$7:$T$506,0))="","",INDEX(Kunden!$N$7:$N$506,MATCH(B834,Kunden!$T$7:$T$506,0))),""))</f>
        <v/>
      </c>
      <c r="H834" s="12">
        <f>IF(B834="","",IF(ISNA(MATCH(B834,Kunden!$T$7:$T$506,0)),"nicht in der Kundenliste",IF(A834="","Datum fehlt","")))</f>
        <v/>
      </c>
    </row>
    <row r="835">
      <c r="A835" s="11" t="n"/>
      <c r="B835" s="9" t="n"/>
      <c r="C835" s="9" t="n"/>
      <c r="D835" s="9" t="n"/>
      <c r="E835" s="13">
        <f>IF(B835="","",IFERROR(IF(INDEX(Kunden!$A$7:$A$506,MATCH(B835,Kunden!$T$7:$T$506,0))="","",INDEX(Kunden!$A$7:$A$506,MATCH(B835,Kunden!$T$7:$T$506,0))),""))</f>
        <v/>
      </c>
      <c r="F835" s="12">
        <f>IF(B835="","",IFERROR(IF(INDEX(Kunden!$J$7:$J$506,MATCH(B835,Kunden!$T$7:$T$506,0))="","",INDEX(Kunden!$J$7:$J$506,MATCH(B835,Kunden!$T$7:$T$506,0))),""))</f>
        <v/>
      </c>
      <c r="G835" s="12">
        <f>IF(B835="","",IFERROR(IF(INDEX(Kunden!$N$7:$N$506,MATCH(B835,Kunden!$T$7:$T$506,0))="","",INDEX(Kunden!$N$7:$N$506,MATCH(B835,Kunden!$T$7:$T$506,0))),""))</f>
        <v/>
      </c>
      <c r="H835" s="12">
        <f>IF(B835="","",IF(ISNA(MATCH(B835,Kunden!$T$7:$T$506,0)),"nicht in der Kundenliste",IF(A835="","Datum fehlt","")))</f>
        <v/>
      </c>
    </row>
    <row r="836">
      <c r="A836" s="11" t="n"/>
      <c r="B836" s="9" t="n"/>
      <c r="C836" s="9" t="n"/>
      <c r="D836" s="9" t="n"/>
      <c r="E836" s="13">
        <f>IF(B836="","",IFERROR(IF(INDEX(Kunden!$A$7:$A$506,MATCH(B836,Kunden!$T$7:$T$506,0))="","",INDEX(Kunden!$A$7:$A$506,MATCH(B836,Kunden!$T$7:$T$506,0))),""))</f>
        <v/>
      </c>
      <c r="F836" s="12">
        <f>IF(B836="","",IFERROR(IF(INDEX(Kunden!$J$7:$J$506,MATCH(B836,Kunden!$T$7:$T$506,0))="","",INDEX(Kunden!$J$7:$J$506,MATCH(B836,Kunden!$T$7:$T$506,0))),""))</f>
        <v/>
      </c>
      <c r="G836" s="12">
        <f>IF(B836="","",IFERROR(IF(INDEX(Kunden!$N$7:$N$506,MATCH(B836,Kunden!$T$7:$T$506,0))="","",INDEX(Kunden!$N$7:$N$506,MATCH(B836,Kunden!$T$7:$T$506,0))),""))</f>
        <v/>
      </c>
      <c r="H836" s="12">
        <f>IF(B836="","",IF(ISNA(MATCH(B836,Kunden!$T$7:$T$506,0)),"nicht in der Kundenliste",IF(A836="","Datum fehlt","")))</f>
        <v/>
      </c>
    </row>
    <row r="837">
      <c r="A837" s="11" t="n"/>
      <c r="B837" s="9" t="n"/>
      <c r="C837" s="9" t="n"/>
      <c r="D837" s="9" t="n"/>
      <c r="E837" s="13">
        <f>IF(B837="","",IFERROR(IF(INDEX(Kunden!$A$7:$A$506,MATCH(B837,Kunden!$T$7:$T$506,0))="","",INDEX(Kunden!$A$7:$A$506,MATCH(B837,Kunden!$T$7:$T$506,0))),""))</f>
        <v/>
      </c>
      <c r="F837" s="12">
        <f>IF(B837="","",IFERROR(IF(INDEX(Kunden!$J$7:$J$506,MATCH(B837,Kunden!$T$7:$T$506,0))="","",INDEX(Kunden!$J$7:$J$506,MATCH(B837,Kunden!$T$7:$T$506,0))),""))</f>
        <v/>
      </c>
      <c r="G837" s="12">
        <f>IF(B837="","",IFERROR(IF(INDEX(Kunden!$N$7:$N$506,MATCH(B837,Kunden!$T$7:$T$506,0))="","",INDEX(Kunden!$N$7:$N$506,MATCH(B837,Kunden!$T$7:$T$506,0))),""))</f>
        <v/>
      </c>
      <c r="H837" s="12">
        <f>IF(B837="","",IF(ISNA(MATCH(B837,Kunden!$T$7:$T$506,0)),"nicht in der Kundenliste",IF(A837="","Datum fehlt","")))</f>
        <v/>
      </c>
    </row>
    <row r="838">
      <c r="A838" s="11" t="n"/>
      <c r="B838" s="9" t="n"/>
      <c r="C838" s="9" t="n"/>
      <c r="D838" s="9" t="n"/>
      <c r="E838" s="13">
        <f>IF(B838="","",IFERROR(IF(INDEX(Kunden!$A$7:$A$506,MATCH(B838,Kunden!$T$7:$T$506,0))="","",INDEX(Kunden!$A$7:$A$506,MATCH(B838,Kunden!$T$7:$T$506,0))),""))</f>
        <v/>
      </c>
      <c r="F838" s="12">
        <f>IF(B838="","",IFERROR(IF(INDEX(Kunden!$J$7:$J$506,MATCH(B838,Kunden!$T$7:$T$506,0))="","",INDEX(Kunden!$J$7:$J$506,MATCH(B838,Kunden!$T$7:$T$506,0))),""))</f>
        <v/>
      </c>
      <c r="G838" s="12">
        <f>IF(B838="","",IFERROR(IF(INDEX(Kunden!$N$7:$N$506,MATCH(B838,Kunden!$T$7:$T$506,0))="","",INDEX(Kunden!$N$7:$N$506,MATCH(B838,Kunden!$T$7:$T$506,0))),""))</f>
        <v/>
      </c>
      <c r="H838" s="12">
        <f>IF(B838="","",IF(ISNA(MATCH(B838,Kunden!$T$7:$T$506,0)),"nicht in der Kundenliste",IF(A838="","Datum fehlt","")))</f>
        <v/>
      </c>
    </row>
    <row r="839">
      <c r="A839" s="11" t="n"/>
      <c r="B839" s="9" t="n"/>
      <c r="C839" s="9" t="n"/>
      <c r="D839" s="9" t="n"/>
      <c r="E839" s="13">
        <f>IF(B839="","",IFERROR(IF(INDEX(Kunden!$A$7:$A$506,MATCH(B839,Kunden!$T$7:$T$506,0))="","",INDEX(Kunden!$A$7:$A$506,MATCH(B839,Kunden!$T$7:$T$506,0))),""))</f>
        <v/>
      </c>
      <c r="F839" s="12">
        <f>IF(B839="","",IFERROR(IF(INDEX(Kunden!$J$7:$J$506,MATCH(B839,Kunden!$T$7:$T$506,0))="","",INDEX(Kunden!$J$7:$J$506,MATCH(B839,Kunden!$T$7:$T$506,0))),""))</f>
        <v/>
      </c>
      <c r="G839" s="12">
        <f>IF(B839="","",IFERROR(IF(INDEX(Kunden!$N$7:$N$506,MATCH(B839,Kunden!$T$7:$T$506,0))="","",INDEX(Kunden!$N$7:$N$506,MATCH(B839,Kunden!$T$7:$T$506,0))),""))</f>
        <v/>
      </c>
      <c r="H839" s="12">
        <f>IF(B839="","",IF(ISNA(MATCH(B839,Kunden!$T$7:$T$506,0)),"nicht in der Kundenliste",IF(A839="","Datum fehlt","")))</f>
        <v/>
      </c>
    </row>
    <row r="840">
      <c r="A840" s="11" t="n"/>
      <c r="B840" s="9" t="n"/>
      <c r="C840" s="9" t="n"/>
      <c r="D840" s="9" t="n"/>
      <c r="E840" s="13">
        <f>IF(B840="","",IFERROR(IF(INDEX(Kunden!$A$7:$A$506,MATCH(B840,Kunden!$T$7:$T$506,0))="","",INDEX(Kunden!$A$7:$A$506,MATCH(B840,Kunden!$T$7:$T$506,0))),""))</f>
        <v/>
      </c>
      <c r="F840" s="12">
        <f>IF(B840="","",IFERROR(IF(INDEX(Kunden!$J$7:$J$506,MATCH(B840,Kunden!$T$7:$T$506,0))="","",INDEX(Kunden!$J$7:$J$506,MATCH(B840,Kunden!$T$7:$T$506,0))),""))</f>
        <v/>
      </c>
      <c r="G840" s="12">
        <f>IF(B840="","",IFERROR(IF(INDEX(Kunden!$N$7:$N$506,MATCH(B840,Kunden!$T$7:$T$506,0))="","",INDEX(Kunden!$N$7:$N$506,MATCH(B840,Kunden!$T$7:$T$506,0))),""))</f>
        <v/>
      </c>
      <c r="H840" s="12">
        <f>IF(B840="","",IF(ISNA(MATCH(B840,Kunden!$T$7:$T$506,0)),"nicht in der Kundenliste",IF(A840="","Datum fehlt","")))</f>
        <v/>
      </c>
    </row>
    <row r="841">
      <c r="A841" s="11" t="n"/>
      <c r="B841" s="9" t="n"/>
      <c r="C841" s="9" t="n"/>
      <c r="D841" s="9" t="n"/>
      <c r="E841" s="13">
        <f>IF(B841="","",IFERROR(IF(INDEX(Kunden!$A$7:$A$506,MATCH(B841,Kunden!$T$7:$T$506,0))="","",INDEX(Kunden!$A$7:$A$506,MATCH(B841,Kunden!$T$7:$T$506,0))),""))</f>
        <v/>
      </c>
      <c r="F841" s="12">
        <f>IF(B841="","",IFERROR(IF(INDEX(Kunden!$J$7:$J$506,MATCH(B841,Kunden!$T$7:$T$506,0))="","",INDEX(Kunden!$J$7:$J$506,MATCH(B841,Kunden!$T$7:$T$506,0))),""))</f>
        <v/>
      </c>
      <c r="G841" s="12">
        <f>IF(B841="","",IFERROR(IF(INDEX(Kunden!$N$7:$N$506,MATCH(B841,Kunden!$T$7:$T$506,0))="","",INDEX(Kunden!$N$7:$N$506,MATCH(B841,Kunden!$T$7:$T$506,0))),""))</f>
        <v/>
      </c>
      <c r="H841" s="12">
        <f>IF(B841="","",IF(ISNA(MATCH(B841,Kunden!$T$7:$T$506,0)),"nicht in der Kundenliste",IF(A841="","Datum fehlt","")))</f>
        <v/>
      </c>
    </row>
    <row r="842">
      <c r="A842" s="11" t="n"/>
      <c r="B842" s="9" t="n"/>
      <c r="C842" s="9" t="n"/>
      <c r="D842" s="9" t="n"/>
      <c r="E842" s="13">
        <f>IF(B842="","",IFERROR(IF(INDEX(Kunden!$A$7:$A$506,MATCH(B842,Kunden!$T$7:$T$506,0))="","",INDEX(Kunden!$A$7:$A$506,MATCH(B842,Kunden!$T$7:$T$506,0))),""))</f>
        <v/>
      </c>
      <c r="F842" s="12">
        <f>IF(B842="","",IFERROR(IF(INDEX(Kunden!$J$7:$J$506,MATCH(B842,Kunden!$T$7:$T$506,0))="","",INDEX(Kunden!$J$7:$J$506,MATCH(B842,Kunden!$T$7:$T$506,0))),""))</f>
        <v/>
      </c>
      <c r="G842" s="12">
        <f>IF(B842="","",IFERROR(IF(INDEX(Kunden!$N$7:$N$506,MATCH(B842,Kunden!$T$7:$T$506,0))="","",INDEX(Kunden!$N$7:$N$506,MATCH(B842,Kunden!$T$7:$T$506,0))),""))</f>
        <v/>
      </c>
      <c r="H842" s="12">
        <f>IF(B842="","",IF(ISNA(MATCH(B842,Kunden!$T$7:$T$506,0)),"nicht in der Kundenliste",IF(A842="","Datum fehlt","")))</f>
        <v/>
      </c>
    </row>
    <row r="843">
      <c r="A843" s="11" t="n"/>
      <c r="B843" s="9" t="n"/>
      <c r="C843" s="9" t="n"/>
      <c r="D843" s="9" t="n"/>
      <c r="E843" s="13">
        <f>IF(B843="","",IFERROR(IF(INDEX(Kunden!$A$7:$A$506,MATCH(B843,Kunden!$T$7:$T$506,0))="","",INDEX(Kunden!$A$7:$A$506,MATCH(B843,Kunden!$T$7:$T$506,0))),""))</f>
        <v/>
      </c>
      <c r="F843" s="12">
        <f>IF(B843="","",IFERROR(IF(INDEX(Kunden!$J$7:$J$506,MATCH(B843,Kunden!$T$7:$T$506,0))="","",INDEX(Kunden!$J$7:$J$506,MATCH(B843,Kunden!$T$7:$T$506,0))),""))</f>
        <v/>
      </c>
      <c r="G843" s="12">
        <f>IF(B843="","",IFERROR(IF(INDEX(Kunden!$N$7:$N$506,MATCH(B843,Kunden!$T$7:$T$506,0))="","",INDEX(Kunden!$N$7:$N$506,MATCH(B843,Kunden!$T$7:$T$506,0))),""))</f>
        <v/>
      </c>
      <c r="H843" s="12">
        <f>IF(B843="","",IF(ISNA(MATCH(B843,Kunden!$T$7:$T$506,0)),"nicht in der Kundenliste",IF(A843="","Datum fehlt","")))</f>
        <v/>
      </c>
    </row>
    <row r="844">
      <c r="A844" s="11" t="n"/>
      <c r="B844" s="9" t="n"/>
      <c r="C844" s="9" t="n"/>
      <c r="D844" s="9" t="n"/>
      <c r="E844" s="13">
        <f>IF(B844="","",IFERROR(IF(INDEX(Kunden!$A$7:$A$506,MATCH(B844,Kunden!$T$7:$T$506,0))="","",INDEX(Kunden!$A$7:$A$506,MATCH(B844,Kunden!$T$7:$T$506,0))),""))</f>
        <v/>
      </c>
      <c r="F844" s="12">
        <f>IF(B844="","",IFERROR(IF(INDEX(Kunden!$J$7:$J$506,MATCH(B844,Kunden!$T$7:$T$506,0))="","",INDEX(Kunden!$J$7:$J$506,MATCH(B844,Kunden!$T$7:$T$506,0))),""))</f>
        <v/>
      </c>
      <c r="G844" s="12">
        <f>IF(B844="","",IFERROR(IF(INDEX(Kunden!$N$7:$N$506,MATCH(B844,Kunden!$T$7:$T$506,0))="","",INDEX(Kunden!$N$7:$N$506,MATCH(B844,Kunden!$T$7:$T$506,0))),""))</f>
        <v/>
      </c>
      <c r="H844" s="12">
        <f>IF(B844="","",IF(ISNA(MATCH(B844,Kunden!$T$7:$T$506,0)),"nicht in der Kundenliste",IF(A844="","Datum fehlt","")))</f>
        <v/>
      </c>
    </row>
    <row r="845">
      <c r="A845" s="11" t="n"/>
      <c r="B845" s="9" t="n"/>
      <c r="C845" s="9" t="n"/>
      <c r="D845" s="9" t="n"/>
      <c r="E845" s="13">
        <f>IF(B845="","",IFERROR(IF(INDEX(Kunden!$A$7:$A$506,MATCH(B845,Kunden!$T$7:$T$506,0))="","",INDEX(Kunden!$A$7:$A$506,MATCH(B845,Kunden!$T$7:$T$506,0))),""))</f>
        <v/>
      </c>
      <c r="F845" s="12">
        <f>IF(B845="","",IFERROR(IF(INDEX(Kunden!$J$7:$J$506,MATCH(B845,Kunden!$T$7:$T$506,0))="","",INDEX(Kunden!$J$7:$J$506,MATCH(B845,Kunden!$T$7:$T$506,0))),""))</f>
        <v/>
      </c>
      <c r="G845" s="12">
        <f>IF(B845="","",IFERROR(IF(INDEX(Kunden!$N$7:$N$506,MATCH(B845,Kunden!$T$7:$T$506,0))="","",INDEX(Kunden!$N$7:$N$506,MATCH(B845,Kunden!$T$7:$T$506,0))),""))</f>
        <v/>
      </c>
      <c r="H845" s="12">
        <f>IF(B845="","",IF(ISNA(MATCH(B845,Kunden!$T$7:$T$506,0)),"nicht in der Kundenliste",IF(A845="","Datum fehlt","")))</f>
        <v/>
      </c>
    </row>
    <row r="846">
      <c r="A846" s="11" t="n"/>
      <c r="B846" s="9" t="n"/>
      <c r="C846" s="9" t="n"/>
      <c r="D846" s="9" t="n"/>
      <c r="E846" s="13">
        <f>IF(B846="","",IFERROR(IF(INDEX(Kunden!$A$7:$A$506,MATCH(B846,Kunden!$T$7:$T$506,0))="","",INDEX(Kunden!$A$7:$A$506,MATCH(B846,Kunden!$T$7:$T$506,0))),""))</f>
        <v/>
      </c>
      <c r="F846" s="12">
        <f>IF(B846="","",IFERROR(IF(INDEX(Kunden!$J$7:$J$506,MATCH(B846,Kunden!$T$7:$T$506,0))="","",INDEX(Kunden!$J$7:$J$506,MATCH(B846,Kunden!$T$7:$T$506,0))),""))</f>
        <v/>
      </c>
      <c r="G846" s="12">
        <f>IF(B846="","",IFERROR(IF(INDEX(Kunden!$N$7:$N$506,MATCH(B846,Kunden!$T$7:$T$506,0))="","",INDEX(Kunden!$N$7:$N$506,MATCH(B846,Kunden!$T$7:$T$506,0))),""))</f>
        <v/>
      </c>
      <c r="H846" s="12">
        <f>IF(B846="","",IF(ISNA(MATCH(B846,Kunden!$T$7:$T$506,0)),"nicht in der Kundenliste",IF(A846="","Datum fehlt","")))</f>
        <v/>
      </c>
    </row>
    <row r="847">
      <c r="A847" s="11" t="n"/>
      <c r="B847" s="9" t="n"/>
      <c r="C847" s="9" t="n"/>
      <c r="D847" s="9" t="n"/>
      <c r="E847" s="13">
        <f>IF(B847="","",IFERROR(IF(INDEX(Kunden!$A$7:$A$506,MATCH(B847,Kunden!$T$7:$T$506,0))="","",INDEX(Kunden!$A$7:$A$506,MATCH(B847,Kunden!$T$7:$T$506,0))),""))</f>
        <v/>
      </c>
      <c r="F847" s="12">
        <f>IF(B847="","",IFERROR(IF(INDEX(Kunden!$J$7:$J$506,MATCH(B847,Kunden!$T$7:$T$506,0))="","",INDEX(Kunden!$J$7:$J$506,MATCH(B847,Kunden!$T$7:$T$506,0))),""))</f>
        <v/>
      </c>
      <c r="G847" s="12">
        <f>IF(B847="","",IFERROR(IF(INDEX(Kunden!$N$7:$N$506,MATCH(B847,Kunden!$T$7:$T$506,0))="","",INDEX(Kunden!$N$7:$N$506,MATCH(B847,Kunden!$T$7:$T$506,0))),""))</f>
        <v/>
      </c>
      <c r="H847" s="12">
        <f>IF(B847="","",IF(ISNA(MATCH(B847,Kunden!$T$7:$T$506,0)),"nicht in der Kundenliste",IF(A847="","Datum fehlt","")))</f>
        <v/>
      </c>
    </row>
    <row r="848">
      <c r="A848" s="11" t="n"/>
      <c r="B848" s="9" t="n"/>
      <c r="C848" s="9" t="n"/>
      <c r="D848" s="9" t="n"/>
      <c r="E848" s="13">
        <f>IF(B848="","",IFERROR(IF(INDEX(Kunden!$A$7:$A$506,MATCH(B848,Kunden!$T$7:$T$506,0))="","",INDEX(Kunden!$A$7:$A$506,MATCH(B848,Kunden!$T$7:$T$506,0))),""))</f>
        <v/>
      </c>
      <c r="F848" s="12">
        <f>IF(B848="","",IFERROR(IF(INDEX(Kunden!$J$7:$J$506,MATCH(B848,Kunden!$T$7:$T$506,0))="","",INDEX(Kunden!$J$7:$J$506,MATCH(B848,Kunden!$T$7:$T$506,0))),""))</f>
        <v/>
      </c>
      <c r="G848" s="12">
        <f>IF(B848="","",IFERROR(IF(INDEX(Kunden!$N$7:$N$506,MATCH(B848,Kunden!$T$7:$T$506,0))="","",INDEX(Kunden!$N$7:$N$506,MATCH(B848,Kunden!$T$7:$T$506,0))),""))</f>
        <v/>
      </c>
      <c r="H848" s="12">
        <f>IF(B848="","",IF(ISNA(MATCH(B848,Kunden!$T$7:$T$506,0)),"nicht in der Kundenliste",IF(A848="","Datum fehlt","")))</f>
        <v/>
      </c>
    </row>
    <row r="849">
      <c r="A849" s="11" t="n"/>
      <c r="B849" s="9" t="n"/>
      <c r="C849" s="9" t="n"/>
      <c r="D849" s="9" t="n"/>
      <c r="E849" s="13">
        <f>IF(B849="","",IFERROR(IF(INDEX(Kunden!$A$7:$A$506,MATCH(B849,Kunden!$T$7:$T$506,0))="","",INDEX(Kunden!$A$7:$A$506,MATCH(B849,Kunden!$T$7:$T$506,0))),""))</f>
        <v/>
      </c>
      <c r="F849" s="12">
        <f>IF(B849="","",IFERROR(IF(INDEX(Kunden!$J$7:$J$506,MATCH(B849,Kunden!$T$7:$T$506,0))="","",INDEX(Kunden!$J$7:$J$506,MATCH(B849,Kunden!$T$7:$T$506,0))),""))</f>
        <v/>
      </c>
      <c r="G849" s="12">
        <f>IF(B849="","",IFERROR(IF(INDEX(Kunden!$N$7:$N$506,MATCH(B849,Kunden!$T$7:$T$506,0))="","",INDEX(Kunden!$N$7:$N$506,MATCH(B849,Kunden!$T$7:$T$506,0))),""))</f>
        <v/>
      </c>
      <c r="H849" s="12">
        <f>IF(B849="","",IF(ISNA(MATCH(B849,Kunden!$T$7:$T$506,0)),"nicht in der Kundenliste",IF(A849="","Datum fehlt","")))</f>
        <v/>
      </c>
    </row>
    <row r="850">
      <c r="A850" s="11" t="n"/>
      <c r="B850" s="9" t="n"/>
      <c r="C850" s="9" t="n"/>
      <c r="D850" s="9" t="n"/>
      <c r="E850" s="13">
        <f>IF(B850="","",IFERROR(IF(INDEX(Kunden!$A$7:$A$506,MATCH(B850,Kunden!$T$7:$T$506,0))="","",INDEX(Kunden!$A$7:$A$506,MATCH(B850,Kunden!$T$7:$T$506,0))),""))</f>
        <v/>
      </c>
      <c r="F850" s="12">
        <f>IF(B850="","",IFERROR(IF(INDEX(Kunden!$J$7:$J$506,MATCH(B850,Kunden!$T$7:$T$506,0))="","",INDEX(Kunden!$J$7:$J$506,MATCH(B850,Kunden!$T$7:$T$506,0))),""))</f>
        <v/>
      </c>
      <c r="G850" s="12">
        <f>IF(B850="","",IFERROR(IF(INDEX(Kunden!$N$7:$N$506,MATCH(B850,Kunden!$T$7:$T$506,0))="","",INDEX(Kunden!$N$7:$N$506,MATCH(B850,Kunden!$T$7:$T$506,0))),""))</f>
        <v/>
      </c>
      <c r="H850" s="12">
        <f>IF(B850="","",IF(ISNA(MATCH(B850,Kunden!$T$7:$T$506,0)),"nicht in der Kundenliste",IF(A850="","Datum fehlt","")))</f>
        <v/>
      </c>
    </row>
    <row r="851">
      <c r="A851" s="11" t="n"/>
      <c r="B851" s="9" t="n"/>
      <c r="C851" s="9" t="n"/>
      <c r="D851" s="9" t="n"/>
      <c r="E851" s="13">
        <f>IF(B851="","",IFERROR(IF(INDEX(Kunden!$A$7:$A$506,MATCH(B851,Kunden!$T$7:$T$506,0))="","",INDEX(Kunden!$A$7:$A$506,MATCH(B851,Kunden!$T$7:$T$506,0))),""))</f>
        <v/>
      </c>
      <c r="F851" s="12">
        <f>IF(B851="","",IFERROR(IF(INDEX(Kunden!$J$7:$J$506,MATCH(B851,Kunden!$T$7:$T$506,0))="","",INDEX(Kunden!$J$7:$J$506,MATCH(B851,Kunden!$T$7:$T$506,0))),""))</f>
        <v/>
      </c>
      <c r="G851" s="12">
        <f>IF(B851="","",IFERROR(IF(INDEX(Kunden!$N$7:$N$506,MATCH(B851,Kunden!$T$7:$T$506,0))="","",INDEX(Kunden!$N$7:$N$506,MATCH(B851,Kunden!$T$7:$T$506,0))),""))</f>
        <v/>
      </c>
      <c r="H851" s="12">
        <f>IF(B851="","",IF(ISNA(MATCH(B851,Kunden!$T$7:$T$506,0)),"nicht in der Kundenliste",IF(A851="","Datum fehlt","")))</f>
        <v/>
      </c>
    </row>
    <row r="852">
      <c r="A852" s="11" t="n"/>
      <c r="B852" s="9" t="n"/>
      <c r="C852" s="9" t="n"/>
      <c r="D852" s="9" t="n"/>
      <c r="E852" s="13">
        <f>IF(B852="","",IFERROR(IF(INDEX(Kunden!$A$7:$A$506,MATCH(B852,Kunden!$T$7:$T$506,0))="","",INDEX(Kunden!$A$7:$A$506,MATCH(B852,Kunden!$T$7:$T$506,0))),""))</f>
        <v/>
      </c>
      <c r="F852" s="12">
        <f>IF(B852="","",IFERROR(IF(INDEX(Kunden!$J$7:$J$506,MATCH(B852,Kunden!$T$7:$T$506,0))="","",INDEX(Kunden!$J$7:$J$506,MATCH(B852,Kunden!$T$7:$T$506,0))),""))</f>
        <v/>
      </c>
      <c r="G852" s="12">
        <f>IF(B852="","",IFERROR(IF(INDEX(Kunden!$N$7:$N$506,MATCH(B852,Kunden!$T$7:$T$506,0))="","",INDEX(Kunden!$N$7:$N$506,MATCH(B852,Kunden!$T$7:$T$506,0))),""))</f>
        <v/>
      </c>
      <c r="H852" s="12">
        <f>IF(B852="","",IF(ISNA(MATCH(B852,Kunden!$T$7:$T$506,0)),"nicht in der Kundenliste",IF(A852="","Datum fehlt","")))</f>
        <v/>
      </c>
    </row>
    <row r="853">
      <c r="A853" s="11" t="n"/>
      <c r="B853" s="9" t="n"/>
      <c r="C853" s="9" t="n"/>
      <c r="D853" s="9" t="n"/>
      <c r="E853" s="13">
        <f>IF(B853="","",IFERROR(IF(INDEX(Kunden!$A$7:$A$506,MATCH(B853,Kunden!$T$7:$T$506,0))="","",INDEX(Kunden!$A$7:$A$506,MATCH(B853,Kunden!$T$7:$T$506,0))),""))</f>
        <v/>
      </c>
      <c r="F853" s="12">
        <f>IF(B853="","",IFERROR(IF(INDEX(Kunden!$J$7:$J$506,MATCH(B853,Kunden!$T$7:$T$506,0))="","",INDEX(Kunden!$J$7:$J$506,MATCH(B853,Kunden!$T$7:$T$506,0))),""))</f>
        <v/>
      </c>
      <c r="G853" s="12">
        <f>IF(B853="","",IFERROR(IF(INDEX(Kunden!$N$7:$N$506,MATCH(B853,Kunden!$T$7:$T$506,0))="","",INDEX(Kunden!$N$7:$N$506,MATCH(B853,Kunden!$T$7:$T$506,0))),""))</f>
        <v/>
      </c>
      <c r="H853" s="12">
        <f>IF(B853="","",IF(ISNA(MATCH(B853,Kunden!$T$7:$T$506,0)),"nicht in der Kundenliste",IF(A853="","Datum fehlt","")))</f>
        <v/>
      </c>
    </row>
    <row r="854">
      <c r="A854" s="11" t="n"/>
      <c r="B854" s="9" t="n"/>
      <c r="C854" s="9" t="n"/>
      <c r="D854" s="9" t="n"/>
      <c r="E854" s="13">
        <f>IF(B854="","",IFERROR(IF(INDEX(Kunden!$A$7:$A$506,MATCH(B854,Kunden!$T$7:$T$506,0))="","",INDEX(Kunden!$A$7:$A$506,MATCH(B854,Kunden!$T$7:$T$506,0))),""))</f>
        <v/>
      </c>
      <c r="F854" s="12">
        <f>IF(B854="","",IFERROR(IF(INDEX(Kunden!$J$7:$J$506,MATCH(B854,Kunden!$T$7:$T$506,0))="","",INDEX(Kunden!$J$7:$J$506,MATCH(B854,Kunden!$T$7:$T$506,0))),""))</f>
        <v/>
      </c>
      <c r="G854" s="12">
        <f>IF(B854="","",IFERROR(IF(INDEX(Kunden!$N$7:$N$506,MATCH(B854,Kunden!$T$7:$T$506,0))="","",INDEX(Kunden!$N$7:$N$506,MATCH(B854,Kunden!$T$7:$T$506,0))),""))</f>
        <v/>
      </c>
      <c r="H854" s="12">
        <f>IF(B854="","",IF(ISNA(MATCH(B854,Kunden!$T$7:$T$506,0)),"nicht in der Kundenliste",IF(A854="","Datum fehlt","")))</f>
        <v/>
      </c>
    </row>
    <row r="855">
      <c r="A855" s="11" t="n"/>
      <c r="B855" s="9" t="n"/>
      <c r="C855" s="9" t="n"/>
      <c r="D855" s="9" t="n"/>
      <c r="E855" s="13">
        <f>IF(B855="","",IFERROR(IF(INDEX(Kunden!$A$7:$A$506,MATCH(B855,Kunden!$T$7:$T$506,0))="","",INDEX(Kunden!$A$7:$A$506,MATCH(B855,Kunden!$T$7:$T$506,0))),""))</f>
        <v/>
      </c>
      <c r="F855" s="12">
        <f>IF(B855="","",IFERROR(IF(INDEX(Kunden!$J$7:$J$506,MATCH(B855,Kunden!$T$7:$T$506,0))="","",INDEX(Kunden!$J$7:$J$506,MATCH(B855,Kunden!$T$7:$T$506,0))),""))</f>
        <v/>
      </c>
      <c r="G855" s="12">
        <f>IF(B855="","",IFERROR(IF(INDEX(Kunden!$N$7:$N$506,MATCH(B855,Kunden!$T$7:$T$506,0))="","",INDEX(Kunden!$N$7:$N$506,MATCH(B855,Kunden!$T$7:$T$506,0))),""))</f>
        <v/>
      </c>
      <c r="H855" s="12">
        <f>IF(B855="","",IF(ISNA(MATCH(B855,Kunden!$T$7:$T$506,0)),"nicht in der Kundenliste",IF(A855="","Datum fehlt","")))</f>
        <v/>
      </c>
    </row>
    <row r="856">
      <c r="A856" s="11" t="n"/>
      <c r="B856" s="9" t="n"/>
      <c r="C856" s="9" t="n"/>
      <c r="D856" s="9" t="n"/>
      <c r="E856" s="13">
        <f>IF(B856="","",IFERROR(IF(INDEX(Kunden!$A$7:$A$506,MATCH(B856,Kunden!$T$7:$T$506,0))="","",INDEX(Kunden!$A$7:$A$506,MATCH(B856,Kunden!$T$7:$T$506,0))),""))</f>
        <v/>
      </c>
      <c r="F856" s="12">
        <f>IF(B856="","",IFERROR(IF(INDEX(Kunden!$J$7:$J$506,MATCH(B856,Kunden!$T$7:$T$506,0))="","",INDEX(Kunden!$J$7:$J$506,MATCH(B856,Kunden!$T$7:$T$506,0))),""))</f>
        <v/>
      </c>
      <c r="G856" s="12">
        <f>IF(B856="","",IFERROR(IF(INDEX(Kunden!$N$7:$N$506,MATCH(B856,Kunden!$T$7:$T$506,0))="","",INDEX(Kunden!$N$7:$N$506,MATCH(B856,Kunden!$T$7:$T$506,0))),""))</f>
        <v/>
      </c>
      <c r="H856" s="12">
        <f>IF(B856="","",IF(ISNA(MATCH(B856,Kunden!$T$7:$T$506,0)),"nicht in der Kundenliste",IF(A856="","Datum fehlt","")))</f>
        <v/>
      </c>
    </row>
    <row r="857">
      <c r="A857" s="11" t="n"/>
      <c r="B857" s="9" t="n"/>
      <c r="C857" s="9" t="n"/>
      <c r="D857" s="9" t="n"/>
      <c r="E857" s="13">
        <f>IF(B857="","",IFERROR(IF(INDEX(Kunden!$A$7:$A$506,MATCH(B857,Kunden!$T$7:$T$506,0))="","",INDEX(Kunden!$A$7:$A$506,MATCH(B857,Kunden!$T$7:$T$506,0))),""))</f>
        <v/>
      </c>
      <c r="F857" s="12">
        <f>IF(B857="","",IFERROR(IF(INDEX(Kunden!$J$7:$J$506,MATCH(B857,Kunden!$T$7:$T$506,0))="","",INDEX(Kunden!$J$7:$J$506,MATCH(B857,Kunden!$T$7:$T$506,0))),""))</f>
        <v/>
      </c>
      <c r="G857" s="12">
        <f>IF(B857="","",IFERROR(IF(INDEX(Kunden!$N$7:$N$506,MATCH(B857,Kunden!$T$7:$T$506,0))="","",INDEX(Kunden!$N$7:$N$506,MATCH(B857,Kunden!$T$7:$T$506,0))),""))</f>
        <v/>
      </c>
      <c r="H857" s="12">
        <f>IF(B857="","",IF(ISNA(MATCH(B857,Kunden!$T$7:$T$506,0)),"nicht in der Kundenliste",IF(A857="","Datum fehlt","")))</f>
        <v/>
      </c>
    </row>
    <row r="858">
      <c r="A858" s="11" t="n"/>
      <c r="B858" s="9" t="n"/>
      <c r="C858" s="9" t="n"/>
      <c r="D858" s="9" t="n"/>
      <c r="E858" s="13">
        <f>IF(B858="","",IFERROR(IF(INDEX(Kunden!$A$7:$A$506,MATCH(B858,Kunden!$T$7:$T$506,0))="","",INDEX(Kunden!$A$7:$A$506,MATCH(B858,Kunden!$T$7:$T$506,0))),""))</f>
        <v/>
      </c>
      <c r="F858" s="12">
        <f>IF(B858="","",IFERROR(IF(INDEX(Kunden!$J$7:$J$506,MATCH(B858,Kunden!$T$7:$T$506,0))="","",INDEX(Kunden!$J$7:$J$506,MATCH(B858,Kunden!$T$7:$T$506,0))),""))</f>
        <v/>
      </c>
      <c r="G858" s="12">
        <f>IF(B858="","",IFERROR(IF(INDEX(Kunden!$N$7:$N$506,MATCH(B858,Kunden!$T$7:$T$506,0))="","",INDEX(Kunden!$N$7:$N$506,MATCH(B858,Kunden!$T$7:$T$506,0))),""))</f>
        <v/>
      </c>
      <c r="H858" s="12">
        <f>IF(B858="","",IF(ISNA(MATCH(B858,Kunden!$T$7:$T$506,0)),"nicht in der Kundenliste",IF(A858="","Datum fehlt","")))</f>
        <v/>
      </c>
    </row>
    <row r="859">
      <c r="A859" s="11" t="n"/>
      <c r="B859" s="9" t="n"/>
      <c r="C859" s="9" t="n"/>
      <c r="D859" s="9" t="n"/>
      <c r="E859" s="13">
        <f>IF(B859="","",IFERROR(IF(INDEX(Kunden!$A$7:$A$506,MATCH(B859,Kunden!$T$7:$T$506,0))="","",INDEX(Kunden!$A$7:$A$506,MATCH(B859,Kunden!$T$7:$T$506,0))),""))</f>
        <v/>
      </c>
      <c r="F859" s="12">
        <f>IF(B859="","",IFERROR(IF(INDEX(Kunden!$J$7:$J$506,MATCH(B859,Kunden!$T$7:$T$506,0))="","",INDEX(Kunden!$J$7:$J$506,MATCH(B859,Kunden!$T$7:$T$506,0))),""))</f>
        <v/>
      </c>
      <c r="G859" s="12">
        <f>IF(B859="","",IFERROR(IF(INDEX(Kunden!$N$7:$N$506,MATCH(B859,Kunden!$T$7:$T$506,0))="","",INDEX(Kunden!$N$7:$N$506,MATCH(B859,Kunden!$T$7:$T$506,0))),""))</f>
        <v/>
      </c>
      <c r="H859" s="12">
        <f>IF(B859="","",IF(ISNA(MATCH(B859,Kunden!$T$7:$T$506,0)),"nicht in der Kundenliste",IF(A859="","Datum fehlt","")))</f>
        <v/>
      </c>
    </row>
    <row r="860">
      <c r="A860" s="11" t="n"/>
      <c r="B860" s="9" t="n"/>
      <c r="C860" s="9" t="n"/>
      <c r="D860" s="9" t="n"/>
      <c r="E860" s="13">
        <f>IF(B860="","",IFERROR(IF(INDEX(Kunden!$A$7:$A$506,MATCH(B860,Kunden!$T$7:$T$506,0))="","",INDEX(Kunden!$A$7:$A$506,MATCH(B860,Kunden!$T$7:$T$506,0))),""))</f>
        <v/>
      </c>
      <c r="F860" s="12">
        <f>IF(B860="","",IFERROR(IF(INDEX(Kunden!$J$7:$J$506,MATCH(B860,Kunden!$T$7:$T$506,0))="","",INDEX(Kunden!$J$7:$J$506,MATCH(B860,Kunden!$T$7:$T$506,0))),""))</f>
        <v/>
      </c>
      <c r="G860" s="12">
        <f>IF(B860="","",IFERROR(IF(INDEX(Kunden!$N$7:$N$506,MATCH(B860,Kunden!$T$7:$T$506,0))="","",INDEX(Kunden!$N$7:$N$506,MATCH(B860,Kunden!$T$7:$T$506,0))),""))</f>
        <v/>
      </c>
      <c r="H860" s="12">
        <f>IF(B860="","",IF(ISNA(MATCH(B860,Kunden!$T$7:$T$506,0)),"nicht in der Kundenliste",IF(A860="","Datum fehlt","")))</f>
        <v/>
      </c>
    </row>
    <row r="861">
      <c r="A861" s="11" t="n"/>
      <c r="B861" s="9" t="n"/>
      <c r="C861" s="9" t="n"/>
      <c r="D861" s="9" t="n"/>
      <c r="E861" s="13">
        <f>IF(B861="","",IFERROR(IF(INDEX(Kunden!$A$7:$A$506,MATCH(B861,Kunden!$T$7:$T$506,0))="","",INDEX(Kunden!$A$7:$A$506,MATCH(B861,Kunden!$T$7:$T$506,0))),""))</f>
        <v/>
      </c>
      <c r="F861" s="12">
        <f>IF(B861="","",IFERROR(IF(INDEX(Kunden!$J$7:$J$506,MATCH(B861,Kunden!$T$7:$T$506,0))="","",INDEX(Kunden!$J$7:$J$506,MATCH(B861,Kunden!$T$7:$T$506,0))),""))</f>
        <v/>
      </c>
      <c r="G861" s="12">
        <f>IF(B861="","",IFERROR(IF(INDEX(Kunden!$N$7:$N$506,MATCH(B861,Kunden!$T$7:$T$506,0))="","",INDEX(Kunden!$N$7:$N$506,MATCH(B861,Kunden!$T$7:$T$506,0))),""))</f>
        <v/>
      </c>
      <c r="H861" s="12">
        <f>IF(B861="","",IF(ISNA(MATCH(B861,Kunden!$T$7:$T$506,0)),"nicht in der Kundenliste",IF(A861="","Datum fehlt","")))</f>
        <v/>
      </c>
    </row>
    <row r="862">
      <c r="A862" s="11" t="n"/>
      <c r="B862" s="9" t="n"/>
      <c r="C862" s="9" t="n"/>
      <c r="D862" s="9" t="n"/>
      <c r="E862" s="13">
        <f>IF(B862="","",IFERROR(IF(INDEX(Kunden!$A$7:$A$506,MATCH(B862,Kunden!$T$7:$T$506,0))="","",INDEX(Kunden!$A$7:$A$506,MATCH(B862,Kunden!$T$7:$T$506,0))),""))</f>
        <v/>
      </c>
      <c r="F862" s="12">
        <f>IF(B862="","",IFERROR(IF(INDEX(Kunden!$J$7:$J$506,MATCH(B862,Kunden!$T$7:$T$506,0))="","",INDEX(Kunden!$J$7:$J$506,MATCH(B862,Kunden!$T$7:$T$506,0))),""))</f>
        <v/>
      </c>
      <c r="G862" s="12">
        <f>IF(B862="","",IFERROR(IF(INDEX(Kunden!$N$7:$N$506,MATCH(B862,Kunden!$T$7:$T$506,0))="","",INDEX(Kunden!$N$7:$N$506,MATCH(B862,Kunden!$T$7:$T$506,0))),""))</f>
        <v/>
      </c>
      <c r="H862" s="12">
        <f>IF(B862="","",IF(ISNA(MATCH(B862,Kunden!$T$7:$T$506,0)),"nicht in der Kundenliste",IF(A862="","Datum fehlt","")))</f>
        <v/>
      </c>
    </row>
    <row r="863">
      <c r="A863" s="11" t="n"/>
      <c r="B863" s="9" t="n"/>
      <c r="C863" s="9" t="n"/>
      <c r="D863" s="9" t="n"/>
      <c r="E863" s="13">
        <f>IF(B863="","",IFERROR(IF(INDEX(Kunden!$A$7:$A$506,MATCH(B863,Kunden!$T$7:$T$506,0))="","",INDEX(Kunden!$A$7:$A$506,MATCH(B863,Kunden!$T$7:$T$506,0))),""))</f>
        <v/>
      </c>
      <c r="F863" s="12">
        <f>IF(B863="","",IFERROR(IF(INDEX(Kunden!$J$7:$J$506,MATCH(B863,Kunden!$T$7:$T$506,0))="","",INDEX(Kunden!$J$7:$J$506,MATCH(B863,Kunden!$T$7:$T$506,0))),""))</f>
        <v/>
      </c>
      <c r="G863" s="12">
        <f>IF(B863="","",IFERROR(IF(INDEX(Kunden!$N$7:$N$506,MATCH(B863,Kunden!$T$7:$T$506,0))="","",INDEX(Kunden!$N$7:$N$506,MATCH(B863,Kunden!$T$7:$T$506,0))),""))</f>
        <v/>
      </c>
      <c r="H863" s="12">
        <f>IF(B863="","",IF(ISNA(MATCH(B863,Kunden!$T$7:$T$506,0)),"nicht in der Kundenliste",IF(A863="","Datum fehlt","")))</f>
        <v/>
      </c>
    </row>
    <row r="864">
      <c r="A864" s="11" t="n"/>
      <c r="B864" s="9" t="n"/>
      <c r="C864" s="9" t="n"/>
      <c r="D864" s="9" t="n"/>
      <c r="E864" s="13">
        <f>IF(B864="","",IFERROR(IF(INDEX(Kunden!$A$7:$A$506,MATCH(B864,Kunden!$T$7:$T$506,0))="","",INDEX(Kunden!$A$7:$A$506,MATCH(B864,Kunden!$T$7:$T$506,0))),""))</f>
        <v/>
      </c>
      <c r="F864" s="12">
        <f>IF(B864="","",IFERROR(IF(INDEX(Kunden!$J$7:$J$506,MATCH(B864,Kunden!$T$7:$T$506,0))="","",INDEX(Kunden!$J$7:$J$506,MATCH(B864,Kunden!$T$7:$T$506,0))),""))</f>
        <v/>
      </c>
      <c r="G864" s="12">
        <f>IF(B864="","",IFERROR(IF(INDEX(Kunden!$N$7:$N$506,MATCH(B864,Kunden!$T$7:$T$506,0))="","",INDEX(Kunden!$N$7:$N$506,MATCH(B864,Kunden!$T$7:$T$506,0))),""))</f>
        <v/>
      </c>
      <c r="H864" s="12">
        <f>IF(B864="","",IF(ISNA(MATCH(B864,Kunden!$T$7:$T$506,0)),"nicht in der Kundenliste",IF(A864="","Datum fehlt","")))</f>
        <v/>
      </c>
    </row>
    <row r="865">
      <c r="A865" s="11" t="n"/>
      <c r="B865" s="9" t="n"/>
      <c r="C865" s="9" t="n"/>
      <c r="D865" s="9" t="n"/>
      <c r="E865" s="13">
        <f>IF(B865="","",IFERROR(IF(INDEX(Kunden!$A$7:$A$506,MATCH(B865,Kunden!$T$7:$T$506,0))="","",INDEX(Kunden!$A$7:$A$506,MATCH(B865,Kunden!$T$7:$T$506,0))),""))</f>
        <v/>
      </c>
      <c r="F865" s="12">
        <f>IF(B865="","",IFERROR(IF(INDEX(Kunden!$J$7:$J$506,MATCH(B865,Kunden!$T$7:$T$506,0))="","",INDEX(Kunden!$J$7:$J$506,MATCH(B865,Kunden!$T$7:$T$506,0))),""))</f>
        <v/>
      </c>
      <c r="G865" s="12">
        <f>IF(B865="","",IFERROR(IF(INDEX(Kunden!$N$7:$N$506,MATCH(B865,Kunden!$T$7:$T$506,0))="","",INDEX(Kunden!$N$7:$N$506,MATCH(B865,Kunden!$T$7:$T$506,0))),""))</f>
        <v/>
      </c>
      <c r="H865" s="12">
        <f>IF(B865="","",IF(ISNA(MATCH(B865,Kunden!$T$7:$T$506,0)),"nicht in der Kundenliste",IF(A865="","Datum fehlt","")))</f>
        <v/>
      </c>
    </row>
    <row r="866">
      <c r="A866" s="11" t="n"/>
      <c r="B866" s="9" t="n"/>
      <c r="C866" s="9" t="n"/>
      <c r="D866" s="9" t="n"/>
      <c r="E866" s="13">
        <f>IF(B866="","",IFERROR(IF(INDEX(Kunden!$A$7:$A$506,MATCH(B866,Kunden!$T$7:$T$506,0))="","",INDEX(Kunden!$A$7:$A$506,MATCH(B866,Kunden!$T$7:$T$506,0))),""))</f>
        <v/>
      </c>
      <c r="F866" s="12">
        <f>IF(B866="","",IFERROR(IF(INDEX(Kunden!$J$7:$J$506,MATCH(B866,Kunden!$T$7:$T$506,0))="","",INDEX(Kunden!$J$7:$J$506,MATCH(B866,Kunden!$T$7:$T$506,0))),""))</f>
        <v/>
      </c>
      <c r="G866" s="12">
        <f>IF(B866="","",IFERROR(IF(INDEX(Kunden!$N$7:$N$506,MATCH(B866,Kunden!$T$7:$T$506,0))="","",INDEX(Kunden!$N$7:$N$506,MATCH(B866,Kunden!$T$7:$T$506,0))),""))</f>
        <v/>
      </c>
      <c r="H866" s="12">
        <f>IF(B866="","",IF(ISNA(MATCH(B866,Kunden!$T$7:$T$506,0)),"nicht in der Kundenliste",IF(A866="","Datum fehlt","")))</f>
        <v/>
      </c>
    </row>
    <row r="867">
      <c r="A867" s="11" t="n"/>
      <c r="B867" s="9" t="n"/>
      <c r="C867" s="9" t="n"/>
      <c r="D867" s="9" t="n"/>
      <c r="E867" s="13">
        <f>IF(B867="","",IFERROR(IF(INDEX(Kunden!$A$7:$A$506,MATCH(B867,Kunden!$T$7:$T$506,0))="","",INDEX(Kunden!$A$7:$A$506,MATCH(B867,Kunden!$T$7:$T$506,0))),""))</f>
        <v/>
      </c>
      <c r="F867" s="12">
        <f>IF(B867="","",IFERROR(IF(INDEX(Kunden!$J$7:$J$506,MATCH(B867,Kunden!$T$7:$T$506,0))="","",INDEX(Kunden!$J$7:$J$506,MATCH(B867,Kunden!$T$7:$T$506,0))),""))</f>
        <v/>
      </c>
      <c r="G867" s="12">
        <f>IF(B867="","",IFERROR(IF(INDEX(Kunden!$N$7:$N$506,MATCH(B867,Kunden!$T$7:$T$506,0))="","",INDEX(Kunden!$N$7:$N$506,MATCH(B867,Kunden!$T$7:$T$506,0))),""))</f>
        <v/>
      </c>
      <c r="H867" s="12">
        <f>IF(B867="","",IF(ISNA(MATCH(B867,Kunden!$T$7:$T$506,0)),"nicht in der Kundenliste",IF(A867="","Datum fehlt","")))</f>
        <v/>
      </c>
    </row>
    <row r="868">
      <c r="A868" s="11" t="n"/>
      <c r="B868" s="9" t="n"/>
      <c r="C868" s="9" t="n"/>
      <c r="D868" s="9" t="n"/>
      <c r="E868" s="13">
        <f>IF(B868="","",IFERROR(IF(INDEX(Kunden!$A$7:$A$506,MATCH(B868,Kunden!$T$7:$T$506,0))="","",INDEX(Kunden!$A$7:$A$506,MATCH(B868,Kunden!$T$7:$T$506,0))),""))</f>
        <v/>
      </c>
      <c r="F868" s="12">
        <f>IF(B868="","",IFERROR(IF(INDEX(Kunden!$J$7:$J$506,MATCH(B868,Kunden!$T$7:$T$506,0))="","",INDEX(Kunden!$J$7:$J$506,MATCH(B868,Kunden!$T$7:$T$506,0))),""))</f>
        <v/>
      </c>
      <c r="G868" s="12">
        <f>IF(B868="","",IFERROR(IF(INDEX(Kunden!$N$7:$N$506,MATCH(B868,Kunden!$T$7:$T$506,0))="","",INDEX(Kunden!$N$7:$N$506,MATCH(B868,Kunden!$T$7:$T$506,0))),""))</f>
        <v/>
      </c>
      <c r="H868" s="12">
        <f>IF(B868="","",IF(ISNA(MATCH(B868,Kunden!$T$7:$T$506,0)),"nicht in der Kundenliste",IF(A868="","Datum fehlt","")))</f>
        <v/>
      </c>
    </row>
    <row r="869">
      <c r="A869" s="11" t="n"/>
      <c r="B869" s="9" t="n"/>
      <c r="C869" s="9" t="n"/>
      <c r="D869" s="9" t="n"/>
      <c r="E869" s="13">
        <f>IF(B869="","",IFERROR(IF(INDEX(Kunden!$A$7:$A$506,MATCH(B869,Kunden!$T$7:$T$506,0))="","",INDEX(Kunden!$A$7:$A$506,MATCH(B869,Kunden!$T$7:$T$506,0))),""))</f>
        <v/>
      </c>
      <c r="F869" s="12">
        <f>IF(B869="","",IFERROR(IF(INDEX(Kunden!$J$7:$J$506,MATCH(B869,Kunden!$T$7:$T$506,0))="","",INDEX(Kunden!$J$7:$J$506,MATCH(B869,Kunden!$T$7:$T$506,0))),""))</f>
        <v/>
      </c>
      <c r="G869" s="12">
        <f>IF(B869="","",IFERROR(IF(INDEX(Kunden!$N$7:$N$506,MATCH(B869,Kunden!$T$7:$T$506,0))="","",INDEX(Kunden!$N$7:$N$506,MATCH(B869,Kunden!$T$7:$T$506,0))),""))</f>
        <v/>
      </c>
      <c r="H869" s="12">
        <f>IF(B869="","",IF(ISNA(MATCH(B869,Kunden!$T$7:$T$506,0)),"nicht in der Kundenliste",IF(A869="","Datum fehlt","")))</f>
        <v/>
      </c>
    </row>
    <row r="870">
      <c r="A870" s="11" t="n"/>
      <c r="B870" s="9" t="n"/>
      <c r="C870" s="9" t="n"/>
      <c r="D870" s="9" t="n"/>
      <c r="E870" s="13">
        <f>IF(B870="","",IFERROR(IF(INDEX(Kunden!$A$7:$A$506,MATCH(B870,Kunden!$T$7:$T$506,0))="","",INDEX(Kunden!$A$7:$A$506,MATCH(B870,Kunden!$T$7:$T$506,0))),""))</f>
        <v/>
      </c>
      <c r="F870" s="12">
        <f>IF(B870="","",IFERROR(IF(INDEX(Kunden!$J$7:$J$506,MATCH(B870,Kunden!$T$7:$T$506,0))="","",INDEX(Kunden!$J$7:$J$506,MATCH(B870,Kunden!$T$7:$T$506,0))),""))</f>
        <v/>
      </c>
      <c r="G870" s="12">
        <f>IF(B870="","",IFERROR(IF(INDEX(Kunden!$N$7:$N$506,MATCH(B870,Kunden!$T$7:$T$506,0))="","",INDEX(Kunden!$N$7:$N$506,MATCH(B870,Kunden!$T$7:$T$506,0))),""))</f>
        <v/>
      </c>
      <c r="H870" s="12">
        <f>IF(B870="","",IF(ISNA(MATCH(B870,Kunden!$T$7:$T$506,0)),"nicht in der Kundenliste",IF(A870="","Datum fehlt","")))</f>
        <v/>
      </c>
    </row>
    <row r="871">
      <c r="A871" s="11" t="n"/>
      <c r="B871" s="9" t="n"/>
      <c r="C871" s="9" t="n"/>
      <c r="D871" s="9" t="n"/>
      <c r="E871" s="13">
        <f>IF(B871="","",IFERROR(IF(INDEX(Kunden!$A$7:$A$506,MATCH(B871,Kunden!$T$7:$T$506,0))="","",INDEX(Kunden!$A$7:$A$506,MATCH(B871,Kunden!$T$7:$T$506,0))),""))</f>
        <v/>
      </c>
      <c r="F871" s="12">
        <f>IF(B871="","",IFERROR(IF(INDEX(Kunden!$J$7:$J$506,MATCH(B871,Kunden!$T$7:$T$506,0))="","",INDEX(Kunden!$J$7:$J$506,MATCH(B871,Kunden!$T$7:$T$506,0))),""))</f>
        <v/>
      </c>
      <c r="G871" s="12">
        <f>IF(B871="","",IFERROR(IF(INDEX(Kunden!$N$7:$N$506,MATCH(B871,Kunden!$T$7:$T$506,0))="","",INDEX(Kunden!$N$7:$N$506,MATCH(B871,Kunden!$T$7:$T$506,0))),""))</f>
        <v/>
      </c>
      <c r="H871" s="12">
        <f>IF(B871="","",IF(ISNA(MATCH(B871,Kunden!$T$7:$T$506,0)),"nicht in der Kundenliste",IF(A871="","Datum fehlt","")))</f>
        <v/>
      </c>
    </row>
    <row r="872">
      <c r="A872" s="11" t="n"/>
      <c r="B872" s="9" t="n"/>
      <c r="C872" s="9" t="n"/>
      <c r="D872" s="9" t="n"/>
      <c r="E872" s="13">
        <f>IF(B872="","",IFERROR(IF(INDEX(Kunden!$A$7:$A$506,MATCH(B872,Kunden!$T$7:$T$506,0))="","",INDEX(Kunden!$A$7:$A$506,MATCH(B872,Kunden!$T$7:$T$506,0))),""))</f>
        <v/>
      </c>
      <c r="F872" s="12">
        <f>IF(B872="","",IFERROR(IF(INDEX(Kunden!$J$7:$J$506,MATCH(B872,Kunden!$T$7:$T$506,0))="","",INDEX(Kunden!$J$7:$J$506,MATCH(B872,Kunden!$T$7:$T$506,0))),""))</f>
        <v/>
      </c>
      <c r="G872" s="12">
        <f>IF(B872="","",IFERROR(IF(INDEX(Kunden!$N$7:$N$506,MATCH(B872,Kunden!$T$7:$T$506,0))="","",INDEX(Kunden!$N$7:$N$506,MATCH(B872,Kunden!$T$7:$T$506,0))),""))</f>
        <v/>
      </c>
      <c r="H872" s="12">
        <f>IF(B872="","",IF(ISNA(MATCH(B872,Kunden!$T$7:$T$506,0)),"nicht in der Kundenliste",IF(A872="","Datum fehlt","")))</f>
        <v/>
      </c>
    </row>
    <row r="873">
      <c r="A873" s="11" t="n"/>
      <c r="B873" s="9" t="n"/>
      <c r="C873" s="9" t="n"/>
      <c r="D873" s="9" t="n"/>
      <c r="E873" s="13">
        <f>IF(B873="","",IFERROR(IF(INDEX(Kunden!$A$7:$A$506,MATCH(B873,Kunden!$T$7:$T$506,0))="","",INDEX(Kunden!$A$7:$A$506,MATCH(B873,Kunden!$T$7:$T$506,0))),""))</f>
        <v/>
      </c>
      <c r="F873" s="12">
        <f>IF(B873="","",IFERROR(IF(INDEX(Kunden!$J$7:$J$506,MATCH(B873,Kunden!$T$7:$T$506,0))="","",INDEX(Kunden!$J$7:$J$506,MATCH(B873,Kunden!$T$7:$T$506,0))),""))</f>
        <v/>
      </c>
      <c r="G873" s="12">
        <f>IF(B873="","",IFERROR(IF(INDEX(Kunden!$N$7:$N$506,MATCH(B873,Kunden!$T$7:$T$506,0))="","",INDEX(Kunden!$N$7:$N$506,MATCH(B873,Kunden!$T$7:$T$506,0))),""))</f>
        <v/>
      </c>
      <c r="H873" s="12">
        <f>IF(B873="","",IF(ISNA(MATCH(B873,Kunden!$T$7:$T$506,0)),"nicht in der Kundenliste",IF(A873="","Datum fehlt","")))</f>
        <v/>
      </c>
    </row>
    <row r="874">
      <c r="A874" s="11" t="n"/>
      <c r="B874" s="9" t="n"/>
      <c r="C874" s="9" t="n"/>
      <c r="D874" s="9" t="n"/>
      <c r="E874" s="13">
        <f>IF(B874="","",IFERROR(IF(INDEX(Kunden!$A$7:$A$506,MATCH(B874,Kunden!$T$7:$T$506,0))="","",INDEX(Kunden!$A$7:$A$506,MATCH(B874,Kunden!$T$7:$T$506,0))),""))</f>
        <v/>
      </c>
      <c r="F874" s="12">
        <f>IF(B874="","",IFERROR(IF(INDEX(Kunden!$J$7:$J$506,MATCH(B874,Kunden!$T$7:$T$506,0))="","",INDEX(Kunden!$J$7:$J$506,MATCH(B874,Kunden!$T$7:$T$506,0))),""))</f>
        <v/>
      </c>
      <c r="G874" s="12">
        <f>IF(B874="","",IFERROR(IF(INDEX(Kunden!$N$7:$N$506,MATCH(B874,Kunden!$T$7:$T$506,0))="","",INDEX(Kunden!$N$7:$N$506,MATCH(B874,Kunden!$T$7:$T$506,0))),""))</f>
        <v/>
      </c>
      <c r="H874" s="12">
        <f>IF(B874="","",IF(ISNA(MATCH(B874,Kunden!$T$7:$T$506,0)),"nicht in der Kundenliste",IF(A874="","Datum fehlt","")))</f>
        <v/>
      </c>
    </row>
    <row r="875">
      <c r="A875" s="11" t="n"/>
      <c r="B875" s="9" t="n"/>
      <c r="C875" s="9" t="n"/>
      <c r="D875" s="9" t="n"/>
      <c r="E875" s="13">
        <f>IF(B875="","",IFERROR(IF(INDEX(Kunden!$A$7:$A$506,MATCH(B875,Kunden!$T$7:$T$506,0))="","",INDEX(Kunden!$A$7:$A$506,MATCH(B875,Kunden!$T$7:$T$506,0))),""))</f>
        <v/>
      </c>
      <c r="F875" s="12">
        <f>IF(B875="","",IFERROR(IF(INDEX(Kunden!$J$7:$J$506,MATCH(B875,Kunden!$T$7:$T$506,0))="","",INDEX(Kunden!$J$7:$J$506,MATCH(B875,Kunden!$T$7:$T$506,0))),""))</f>
        <v/>
      </c>
      <c r="G875" s="12">
        <f>IF(B875="","",IFERROR(IF(INDEX(Kunden!$N$7:$N$506,MATCH(B875,Kunden!$T$7:$T$506,0))="","",INDEX(Kunden!$N$7:$N$506,MATCH(B875,Kunden!$T$7:$T$506,0))),""))</f>
        <v/>
      </c>
      <c r="H875" s="12">
        <f>IF(B875="","",IF(ISNA(MATCH(B875,Kunden!$T$7:$T$506,0)),"nicht in der Kundenliste",IF(A875="","Datum fehlt","")))</f>
        <v/>
      </c>
    </row>
    <row r="876">
      <c r="A876" s="11" t="n"/>
      <c r="B876" s="9" t="n"/>
      <c r="C876" s="9" t="n"/>
      <c r="D876" s="9" t="n"/>
      <c r="E876" s="13">
        <f>IF(B876="","",IFERROR(IF(INDEX(Kunden!$A$7:$A$506,MATCH(B876,Kunden!$T$7:$T$506,0))="","",INDEX(Kunden!$A$7:$A$506,MATCH(B876,Kunden!$T$7:$T$506,0))),""))</f>
        <v/>
      </c>
      <c r="F876" s="12">
        <f>IF(B876="","",IFERROR(IF(INDEX(Kunden!$J$7:$J$506,MATCH(B876,Kunden!$T$7:$T$506,0))="","",INDEX(Kunden!$J$7:$J$506,MATCH(B876,Kunden!$T$7:$T$506,0))),""))</f>
        <v/>
      </c>
      <c r="G876" s="12">
        <f>IF(B876="","",IFERROR(IF(INDEX(Kunden!$N$7:$N$506,MATCH(B876,Kunden!$T$7:$T$506,0))="","",INDEX(Kunden!$N$7:$N$506,MATCH(B876,Kunden!$T$7:$T$506,0))),""))</f>
        <v/>
      </c>
      <c r="H876" s="12">
        <f>IF(B876="","",IF(ISNA(MATCH(B876,Kunden!$T$7:$T$506,0)),"nicht in der Kundenliste",IF(A876="","Datum fehlt","")))</f>
        <v/>
      </c>
    </row>
    <row r="877">
      <c r="A877" s="11" t="n"/>
      <c r="B877" s="9" t="n"/>
      <c r="C877" s="9" t="n"/>
      <c r="D877" s="9" t="n"/>
      <c r="E877" s="13">
        <f>IF(B877="","",IFERROR(IF(INDEX(Kunden!$A$7:$A$506,MATCH(B877,Kunden!$T$7:$T$506,0))="","",INDEX(Kunden!$A$7:$A$506,MATCH(B877,Kunden!$T$7:$T$506,0))),""))</f>
        <v/>
      </c>
      <c r="F877" s="12">
        <f>IF(B877="","",IFERROR(IF(INDEX(Kunden!$J$7:$J$506,MATCH(B877,Kunden!$T$7:$T$506,0))="","",INDEX(Kunden!$J$7:$J$506,MATCH(B877,Kunden!$T$7:$T$506,0))),""))</f>
        <v/>
      </c>
      <c r="G877" s="12">
        <f>IF(B877="","",IFERROR(IF(INDEX(Kunden!$N$7:$N$506,MATCH(B877,Kunden!$T$7:$T$506,0))="","",INDEX(Kunden!$N$7:$N$506,MATCH(B877,Kunden!$T$7:$T$506,0))),""))</f>
        <v/>
      </c>
      <c r="H877" s="12">
        <f>IF(B877="","",IF(ISNA(MATCH(B877,Kunden!$T$7:$T$506,0)),"nicht in der Kundenliste",IF(A877="","Datum fehlt","")))</f>
        <v/>
      </c>
    </row>
    <row r="878">
      <c r="A878" s="11" t="n"/>
      <c r="B878" s="9" t="n"/>
      <c r="C878" s="9" t="n"/>
      <c r="D878" s="9" t="n"/>
      <c r="E878" s="13">
        <f>IF(B878="","",IFERROR(IF(INDEX(Kunden!$A$7:$A$506,MATCH(B878,Kunden!$T$7:$T$506,0))="","",INDEX(Kunden!$A$7:$A$506,MATCH(B878,Kunden!$T$7:$T$506,0))),""))</f>
        <v/>
      </c>
      <c r="F878" s="12">
        <f>IF(B878="","",IFERROR(IF(INDEX(Kunden!$J$7:$J$506,MATCH(B878,Kunden!$T$7:$T$506,0))="","",INDEX(Kunden!$J$7:$J$506,MATCH(B878,Kunden!$T$7:$T$506,0))),""))</f>
        <v/>
      </c>
      <c r="G878" s="12">
        <f>IF(B878="","",IFERROR(IF(INDEX(Kunden!$N$7:$N$506,MATCH(B878,Kunden!$T$7:$T$506,0))="","",INDEX(Kunden!$N$7:$N$506,MATCH(B878,Kunden!$T$7:$T$506,0))),""))</f>
        <v/>
      </c>
      <c r="H878" s="12">
        <f>IF(B878="","",IF(ISNA(MATCH(B878,Kunden!$T$7:$T$506,0)),"nicht in der Kundenliste",IF(A878="","Datum fehlt","")))</f>
        <v/>
      </c>
    </row>
    <row r="879">
      <c r="A879" s="11" t="n"/>
      <c r="B879" s="9" t="n"/>
      <c r="C879" s="9" t="n"/>
      <c r="D879" s="9" t="n"/>
      <c r="E879" s="13">
        <f>IF(B879="","",IFERROR(IF(INDEX(Kunden!$A$7:$A$506,MATCH(B879,Kunden!$T$7:$T$506,0))="","",INDEX(Kunden!$A$7:$A$506,MATCH(B879,Kunden!$T$7:$T$506,0))),""))</f>
        <v/>
      </c>
      <c r="F879" s="12">
        <f>IF(B879="","",IFERROR(IF(INDEX(Kunden!$J$7:$J$506,MATCH(B879,Kunden!$T$7:$T$506,0))="","",INDEX(Kunden!$J$7:$J$506,MATCH(B879,Kunden!$T$7:$T$506,0))),""))</f>
        <v/>
      </c>
      <c r="G879" s="12">
        <f>IF(B879="","",IFERROR(IF(INDEX(Kunden!$N$7:$N$506,MATCH(B879,Kunden!$T$7:$T$506,0))="","",INDEX(Kunden!$N$7:$N$506,MATCH(B879,Kunden!$T$7:$T$506,0))),""))</f>
        <v/>
      </c>
      <c r="H879" s="12">
        <f>IF(B879="","",IF(ISNA(MATCH(B879,Kunden!$T$7:$T$506,0)),"nicht in der Kundenliste",IF(A879="","Datum fehlt","")))</f>
        <v/>
      </c>
    </row>
    <row r="880">
      <c r="A880" s="11" t="n"/>
      <c r="B880" s="9" t="n"/>
      <c r="C880" s="9" t="n"/>
      <c r="D880" s="9" t="n"/>
      <c r="E880" s="13">
        <f>IF(B880="","",IFERROR(IF(INDEX(Kunden!$A$7:$A$506,MATCH(B880,Kunden!$T$7:$T$506,0))="","",INDEX(Kunden!$A$7:$A$506,MATCH(B880,Kunden!$T$7:$T$506,0))),""))</f>
        <v/>
      </c>
      <c r="F880" s="12">
        <f>IF(B880="","",IFERROR(IF(INDEX(Kunden!$J$7:$J$506,MATCH(B880,Kunden!$T$7:$T$506,0))="","",INDEX(Kunden!$J$7:$J$506,MATCH(B880,Kunden!$T$7:$T$506,0))),""))</f>
        <v/>
      </c>
      <c r="G880" s="12">
        <f>IF(B880="","",IFERROR(IF(INDEX(Kunden!$N$7:$N$506,MATCH(B880,Kunden!$T$7:$T$506,0))="","",INDEX(Kunden!$N$7:$N$506,MATCH(B880,Kunden!$T$7:$T$506,0))),""))</f>
        <v/>
      </c>
      <c r="H880" s="12">
        <f>IF(B880="","",IF(ISNA(MATCH(B880,Kunden!$T$7:$T$506,0)),"nicht in der Kundenliste",IF(A880="","Datum fehlt","")))</f>
        <v/>
      </c>
    </row>
    <row r="881">
      <c r="A881" s="11" t="n"/>
      <c r="B881" s="9" t="n"/>
      <c r="C881" s="9" t="n"/>
      <c r="D881" s="9" t="n"/>
      <c r="E881" s="13">
        <f>IF(B881="","",IFERROR(IF(INDEX(Kunden!$A$7:$A$506,MATCH(B881,Kunden!$T$7:$T$506,0))="","",INDEX(Kunden!$A$7:$A$506,MATCH(B881,Kunden!$T$7:$T$506,0))),""))</f>
        <v/>
      </c>
      <c r="F881" s="12">
        <f>IF(B881="","",IFERROR(IF(INDEX(Kunden!$J$7:$J$506,MATCH(B881,Kunden!$T$7:$T$506,0))="","",INDEX(Kunden!$J$7:$J$506,MATCH(B881,Kunden!$T$7:$T$506,0))),""))</f>
        <v/>
      </c>
      <c r="G881" s="12">
        <f>IF(B881="","",IFERROR(IF(INDEX(Kunden!$N$7:$N$506,MATCH(B881,Kunden!$T$7:$T$506,0))="","",INDEX(Kunden!$N$7:$N$506,MATCH(B881,Kunden!$T$7:$T$506,0))),""))</f>
        <v/>
      </c>
      <c r="H881" s="12">
        <f>IF(B881="","",IF(ISNA(MATCH(B881,Kunden!$T$7:$T$506,0)),"nicht in der Kundenliste",IF(A881="","Datum fehlt","")))</f>
        <v/>
      </c>
    </row>
    <row r="882">
      <c r="A882" s="11" t="n"/>
      <c r="B882" s="9" t="n"/>
      <c r="C882" s="9" t="n"/>
      <c r="D882" s="9" t="n"/>
      <c r="E882" s="13">
        <f>IF(B882="","",IFERROR(IF(INDEX(Kunden!$A$7:$A$506,MATCH(B882,Kunden!$T$7:$T$506,0))="","",INDEX(Kunden!$A$7:$A$506,MATCH(B882,Kunden!$T$7:$T$506,0))),""))</f>
        <v/>
      </c>
      <c r="F882" s="12">
        <f>IF(B882="","",IFERROR(IF(INDEX(Kunden!$J$7:$J$506,MATCH(B882,Kunden!$T$7:$T$506,0))="","",INDEX(Kunden!$J$7:$J$506,MATCH(B882,Kunden!$T$7:$T$506,0))),""))</f>
        <v/>
      </c>
      <c r="G882" s="12">
        <f>IF(B882="","",IFERROR(IF(INDEX(Kunden!$N$7:$N$506,MATCH(B882,Kunden!$T$7:$T$506,0))="","",INDEX(Kunden!$N$7:$N$506,MATCH(B882,Kunden!$T$7:$T$506,0))),""))</f>
        <v/>
      </c>
      <c r="H882" s="12">
        <f>IF(B882="","",IF(ISNA(MATCH(B882,Kunden!$T$7:$T$506,0)),"nicht in der Kundenliste",IF(A882="","Datum fehlt","")))</f>
        <v/>
      </c>
    </row>
    <row r="883">
      <c r="A883" s="11" t="n"/>
      <c r="B883" s="9" t="n"/>
      <c r="C883" s="9" t="n"/>
      <c r="D883" s="9" t="n"/>
      <c r="E883" s="13">
        <f>IF(B883="","",IFERROR(IF(INDEX(Kunden!$A$7:$A$506,MATCH(B883,Kunden!$T$7:$T$506,0))="","",INDEX(Kunden!$A$7:$A$506,MATCH(B883,Kunden!$T$7:$T$506,0))),""))</f>
        <v/>
      </c>
      <c r="F883" s="12">
        <f>IF(B883="","",IFERROR(IF(INDEX(Kunden!$J$7:$J$506,MATCH(B883,Kunden!$T$7:$T$506,0))="","",INDEX(Kunden!$J$7:$J$506,MATCH(B883,Kunden!$T$7:$T$506,0))),""))</f>
        <v/>
      </c>
      <c r="G883" s="12">
        <f>IF(B883="","",IFERROR(IF(INDEX(Kunden!$N$7:$N$506,MATCH(B883,Kunden!$T$7:$T$506,0))="","",INDEX(Kunden!$N$7:$N$506,MATCH(B883,Kunden!$T$7:$T$506,0))),""))</f>
        <v/>
      </c>
      <c r="H883" s="12">
        <f>IF(B883="","",IF(ISNA(MATCH(B883,Kunden!$T$7:$T$506,0)),"nicht in der Kundenliste",IF(A883="","Datum fehlt","")))</f>
        <v/>
      </c>
    </row>
    <row r="884">
      <c r="A884" s="11" t="n"/>
      <c r="B884" s="9" t="n"/>
      <c r="C884" s="9" t="n"/>
      <c r="D884" s="9" t="n"/>
      <c r="E884" s="13">
        <f>IF(B884="","",IFERROR(IF(INDEX(Kunden!$A$7:$A$506,MATCH(B884,Kunden!$T$7:$T$506,0))="","",INDEX(Kunden!$A$7:$A$506,MATCH(B884,Kunden!$T$7:$T$506,0))),""))</f>
        <v/>
      </c>
      <c r="F884" s="12">
        <f>IF(B884="","",IFERROR(IF(INDEX(Kunden!$J$7:$J$506,MATCH(B884,Kunden!$T$7:$T$506,0))="","",INDEX(Kunden!$J$7:$J$506,MATCH(B884,Kunden!$T$7:$T$506,0))),""))</f>
        <v/>
      </c>
      <c r="G884" s="12">
        <f>IF(B884="","",IFERROR(IF(INDEX(Kunden!$N$7:$N$506,MATCH(B884,Kunden!$T$7:$T$506,0))="","",INDEX(Kunden!$N$7:$N$506,MATCH(B884,Kunden!$T$7:$T$506,0))),""))</f>
        <v/>
      </c>
      <c r="H884" s="12">
        <f>IF(B884="","",IF(ISNA(MATCH(B884,Kunden!$T$7:$T$506,0)),"nicht in der Kundenliste",IF(A884="","Datum fehlt","")))</f>
        <v/>
      </c>
    </row>
    <row r="885">
      <c r="A885" s="11" t="n"/>
      <c r="B885" s="9" t="n"/>
      <c r="C885" s="9" t="n"/>
      <c r="D885" s="9" t="n"/>
      <c r="E885" s="13">
        <f>IF(B885="","",IFERROR(IF(INDEX(Kunden!$A$7:$A$506,MATCH(B885,Kunden!$T$7:$T$506,0))="","",INDEX(Kunden!$A$7:$A$506,MATCH(B885,Kunden!$T$7:$T$506,0))),""))</f>
        <v/>
      </c>
      <c r="F885" s="12">
        <f>IF(B885="","",IFERROR(IF(INDEX(Kunden!$J$7:$J$506,MATCH(B885,Kunden!$T$7:$T$506,0))="","",INDEX(Kunden!$J$7:$J$506,MATCH(B885,Kunden!$T$7:$T$506,0))),""))</f>
        <v/>
      </c>
      <c r="G885" s="12">
        <f>IF(B885="","",IFERROR(IF(INDEX(Kunden!$N$7:$N$506,MATCH(B885,Kunden!$T$7:$T$506,0))="","",INDEX(Kunden!$N$7:$N$506,MATCH(B885,Kunden!$T$7:$T$506,0))),""))</f>
        <v/>
      </c>
      <c r="H885" s="12">
        <f>IF(B885="","",IF(ISNA(MATCH(B885,Kunden!$T$7:$T$506,0)),"nicht in der Kundenliste",IF(A885="","Datum fehlt","")))</f>
        <v/>
      </c>
    </row>
    <row r="886">
      <c r="A886" s="11" t="n"/>
      <c r="B886" s="9" t="n"/>
      <c r="C886" s="9" t="n"/>
      <c r="D886" s="9" t="n"/>
      <c r="E886" s="13">
        <f>IF(B886="","",IFERROR(IF(INDEX(Kunden!$A$7:$A$506,MATCH(B886,Kunden!$T$7:$T$506,0))="","",INDEX(Kunden!$A$7:$A$506,MATCH(B886,Kunden!$T$7:$T$506,0))),""))</f>
        <v/>
      </c>
      <c r="F886" s="12">
        <f>IF(B886="","",IFERROR(IF(INDEX(Kunden!$J$7:$J$506,MATCH(B886,Kunden!$T$7:$T$506,0))="","",INDEX(Kunden!$J$7:$J$506,MATCH(B886,Kunden!$T$7:$T$506,0))),""))</f>
        <v/>
      </c>
      <c r="G886" s="12">
        <f>IF(B886="","",IFERROR(IF(INDEX(Kunden!$N$7:$N$506,MATCH(B886,Kunden!$T$7:$T$506,0))="","",INDEX(Kunden!$N$7:$N$506,MATCH(B886,Kunden!$T$7:$T$506,0))),""))</f>
        <v/>
      </c>
      <c r="H886" s="12">
        <f>IF(B886="","",IF(ISNA(MATCH(B886,Kunden!$T$7:$T$506,0)),"nicht in der Kundenliste",IF(A886="","Datum fehlt","")))</f>
        <v/>
      </c>
    </row>
    <row r="887">
      <c r="A887" s="11" t="n"/>
      <c r="B887" s="9" t="n"/>
      <c r="C887" s="9" t="n"/>
      <c r="D887" s="9" t="n"/>
      <c r="E887" s="13">
        <f>IF(B887="","",IFERROR(IF(INDEX(Kunden!$A$7:$A$506,MATCH(B887,Kunden!$T$7:$T$506,0))="","",INDEX(Kunden!$A$7:$A$506,MATCH(B887,Kunden!$T$7:$T$506,0))),""))</f>
        <v/>
      </c>
      <c r="F887" s="12">
        <f>IF(B887="","",IFERROR(IF(INDEX(Kunden!$J$7:$J$506,MATCH(B887,Kunden!$T$7:$T$506,0))="","",INDEX(Kunden!$J$7:$J$506,MATCH(B887,Kunden!$T$7:$T$506,0))),""))</f>
        <v/>
      </c>
      <c r="G887" s="12">
        <f>IF(B887="","",IFERROR(IF(INDEX(Kunden!$N$7:$N$506,MATCH(B887,Kunden!$T$7:$T$506,0))="","",INDEX(Kunden!$N$7:$N$506,MATCH(B887,Kunden!$T$7:$T$506,0))),""))</f>
        <v/>
      </c>
      <c r="H887" s="12">
        <f>IF(B887="","",IF(ISNA(MATCH(B887,Kunden!$T$7:$T$506,0)),"nicht in der Kundenliste",IF(A887="","Datum fehlt","")))</f>
        <v/>
      </c>
    </row>
    <row r="888">
      <c r="A888" s="11" t="n"/>
      <c r="B888" s="9" t="n"/>
      <c r="C888" s="9" t="n"/>
      <c r="D888" s="9" t="n"/>
      <c r="E888" s="13">
        <f>IF(B888="","",IFERROR(IF(INDEX(Kunden!$A$7:$A$506,MATCH(B888,Kunden!$T$7:$T$506,0))="","",INDEX(Kunden!$A$7:$A$506,MATCH(B888,Kunden!$T$7:$T$506,0))),""))</f>
        <v/>
      </c>
      <c r="F888" s="12">
        <f>IF(B888="","",IFERROR(IF(INDEX(Kunden!$J$7:$J$506,MATCH(B888,Kunden!$T$7:$T$506,0))="","",INDEX(Kunden!$J$7:$J$506,MATCH(B888,Kunden!$T$7:$T$506,0))),""))</f>
        <v/>
      </c>
      <c r="G888" s="12">
        <f>IF(B888="","",IFERROR(IF(INDEX(Kunden!$N$7:$N$506,MATCH(B888,Kunden!$T$7:$T$506,0))="","",INDEX(Kunden!$N$7:$N$506,MATCH(B888,Kunden!$T$7:$T$506,0))),""))</f>
        <v/>
      </c>
      <c r="H888" s="12">
        <f>IF(B888="","",IF(ISNA(MATCH(B888,Kunden!$T$7:$T$506,0)),"nicht in der Kundenliste",IF(A888="","Datum fehlt","")))</f>
        <v/>
      </c>
    </row>
    <row r="889">
      <c r="A889" s="11" t="n"/>
      <c r="B889" s="9" t="n"/>
      <c r="C889" s="9" t="n"/>
      <c r="D889" s="9" t="n"/>
      <c r="E889" s="13">
        <f>IF(B889="","",IFERROR(IF(INDEX(Kunden!$A$7:$A$506,MATCH(B889,Kunden!$T$7:$T$506,0))="","",INDEX(Kunden!$A$7:$A$506,MATCH(B889,Kunden!$T$7:$T$506,0))),""))</f>
        <v/>
      </c>
      <c r="F889" s="12">
        <f>IF(B889="","",IFERROR(IF(INDEX(Kunden!$J$7:$J$506,MATCH(B889,Kunden!$T$7:$T$506,0))="","",INDEX(Kunden!$J$7:$J$506,MATCH(B889,Kunden!$T$7:$T$506,0))),""))</f>
        <v/>
      </c>
      <c r="G889" s="12">
        <f>IF(B889="","",IFERROR(IF(INDEX(Kunden!$N$7:$N$506,MATCH(B889,Kunden!$T$7:$T$506,0))="","",INDEX(Kunden!$N$7:$N$506,MATCH(B889,Kunden!$T$7:$T$506,0))),""))</f>
        <v/>
      </c>
      <c r="H889" s="12">
        <f>IF(B889="","",IF(ISNA(MATCH(B889,Kunden!$T$7:$T$506,0)),"nicht in der Kundenliste",IF(A889="","Datum fehlt","")))</f>
        <v/>
      </c>
    </row>
    <row r="890">
      <c r="A890" s="11" t="n"/>
      <c r="B890" s="9" t="n"/>
      <c r="C890" s="9" t="n"/>
      <c r="D890" s="9" t="n"/>
      <c r="E890" s="13">
        <f>IF(B890="","",IFERROR(IF(INDEX(Kunden!$A$7:$A$506,MATCH(B890,Kunden!$T$7:$T$506,0))="","",INDEX(Kunden!$A$7:$A$506,MATCH(B890,Kunden!$T$7:$T$506,0))),""))</f>
        <v/>
      </c>
      <c r="F890" s="12">
        <f>IF(B890="","",IFERROR(IF(INDEX(Kunden!$J$7:$J$506,MATCH(B890,Kunden!$T$7:$T$506,0))="","",INDEX(Kunden!$J$7:$J$506,MATCH(B890,Kunden!$T$7:$T$506,0))),""))</f>
        <v/>
      </c>
      <c r="G890" s="12">
        <f>IF(B890="","",IFERROR(IF(INDEX(Kunden!$N$7:$N$506,MATCH(B890,Kunden!$T$7:$T$506,0))="","",INDEX(Kunden!$N$7:$N$506,MATCH(B890,Kunden!$T$7:$T$506,0))),""))</f>
        <v/>
      </c>
      <c r="H890" s="12">
        <f>IF(B890="","",IF(ISNA(MATCH(B890,Kunden!$T$7:$T$506,0)),"nicht in der Kundenliste",IF(A890="","Datum fehlt","")))</f>
        <v/>
      </c>
    </row>
    <row r="891">
      <c r="A891" s="11" t="n"/>
      <c r="B891" s="9" t="n"/>
      <c r="C891" s="9" t="n"/>
      <c r="D891" s="9" t="n"/>
      <c r="E891" s="13">
        <f>IF(B891="","",IFERROR(IF(INDEX(Kunden!$A$7:$A$506,MATCH(B891,Kunden!$T$7:$T$506,0))="","",INDEX(Kunden!$A$7:$A$506,MATCH(B891,Kunden!$T$7:$T$506,0))),""))</f>
        <v/>
      </c>
      <c r="F891" s="12">
        <f>IF(B891="","",IFERROR(IF(INDEX(Kunden!$J$7:$J$506,MATCH(B891,Kunden!$T$7:$T$506,0))="","",INDEX(Kunden!$J$7:$J$506,MATCH(B891,Kunden!$T$7:$T$506,0))),""))</f>
        <v/>
      </c>
      <c r="G891" s="12">
        <f>IF(B891="","",IFERROR(IF(INDEX(Kunden!$N$7:$N$506,MATCH(B891,Kunden!$T$7:$T$506,0))="","",INDEX(Kunden!$N$7:$N$506,MATCH(B891,Kunden!$T$7:$T$506,0))),""))</f>
        <v/>
      </c>
      <c r="H891" s="12">
        <f>IF(B891="","",IF(ISNA(MATCH(B891,Kunden!$T$7:$T$506,0)),"nicht in der Kundenliste",IF(A891="","Datum fehlt","")))</f>
        <v/>
      </c>
    </row>
    <row r="892">
      <c r="A892" s="11" t="n"/>
      <c r="B892" s="9" t="n"/>
      <c r="C892" s="9" t="n"/>
      <c r="D892" s="9" t="n"/>
      <c r="E892" s="13">
        <f>IF(B892="","",IFERROR(IF(INDEX(Kunden!$A$7:$A$506,MATCH(B892,Kunden!$T$7:$T$506,0))="","",INDEX(Kunden!$A$7:$A$506,MATCH(B892,Kunden!$T$7:$T$506,0))),""))</f>
        <v/>
      </c>
      <c r="F892" s="12">
        <f>IF(B892="","",IFERROR(IF(INDEX(Kunden!$J$7:$J$506,MATCH(B892,Kunden!$T$7:$T$506,0))="","",INDEX(Kunden!$J$7:$J$506,MATCH(B892,Kunden!$T$7:$T$506,0))),""))</f>
        <v/>
      </c>
      <c r="G892" s="12">
        <f>IF(B892="","",IFERROR(IF(INDEX(Kunden!$N$7:$N$506,MATCH(B892,Kunden!$T$7:$T$506,0))="","",INDEX(Kunden!$N$7:$N$506,MATCH(B892,Kunden!$T$7:$T$506,0))),""))</f>
        <v/>
      </c>
      <c r="H892" s="12">
        <f>IF(B892="","",IF(ISNA(MATCH(B892,Kunden!$T$7:$T$506,0)),"nicht in der Kundenliste",IF(A892="","Datum fehlt","")))</f>
        <v/>
      </c>
    </row>
    <row r="893">
      <c r="A893" s="11" t="n"/>
      <c r="B893" s="9" t="n"/>
      <c r="C893" s="9" t="n"/>
      <c r="D893" s="9" t="n"/>
      <c r="E893" s="13">
        <f>IF(B893="","",IFERROR(IF(INDEX(Kunden!$A$7:$A$506,MATCH(B893,Kunden!$T$7:$T$506,0))="","",INDEX(Kunden!$A$7:$A$506,MATCH(B893,Kunden!$T$7:$T$506,0))),""))</f>
        <v/>
      </c>
      <c r="F893" s="12">
        <f>IF(B893="","",IFERROR(IF(INDEX(Kunden!$J$7:$J$506,MATCH(B893,Kunden!$T$7:$T$506,0))="","",INDEX(Kunden!$J$7:$J$506,MATCH(B893,Kunden!$T$7:$T$506,0))),""))</f>
        <v/>
      </c>
      <c r="G893" s="12">
        <f>IF(B893="","",IFERROR(IF(INDEX(Kunden!$N$7:$N$506,MATCH(B893,Kunden!$T$7:$T$506,0))="","",INDEX(Kunden!$N$7:$N$506,MATCH(B893,Kunden!$T$7:$T$506,0))),""))</f>
        <v/>
      </c>
      <c r="H893" s="12">
        <f>IF(B893="","",IF(ISNA(MATCH(B893,Kunden!$T$7:$T$506,0)),"nicht in der Kundenliste",IF(A893="","Datum fehlt","")))</f>
        <v/>
      </c>
    </row>
    <row r="894">
      <c r="A894" s="11" t="n"/>
      <c r="B894" s="9" t="n"/>
      <c r="C894" s="9" t="n"/>
      <c r="D894" s="9" t="n"/>
      <c r="E894" s="13">
        <f>IF(B894="","",IFERROR(IF(INDEX(Kunden!$A$7:$A$506,MATCH(B894,Kunden!$T$7:$T$506,0))="","",INDEX(Kunden!$A$7:$A$506,MATCH(B894,Kunden!$T$7:$T$506,0))),""))</f>
        <v/>
      </c>
      <c r="F894" s="12">
        <f>IF(B894="","",IFERROR(IF(INDEX(Kunden!$J$7:$J$506,MATCH(B894,Kunden!$T$7:$T$506,0))="","",INDEX(Kunden!$J$7:$J$506,MATCH(B894,Kunden!$T$7:$T$506,0))),""))</f>
        <v/>
      </c>
      <c r="G894" s="12">
        <f>IF(B894="","",IFERROR(IF(INDEX(Kunden!$N$7:$N$506,MATCH(B894,Kunden!$T$7:$T$506,0))="","",INDEX(Kunden!$N$7:$N$506,MATCH(B894,Kunden!$T$7:$T$506,0))),""))</f>
        <v/>
      </c>
      <c r="H894" s="12">
        <f>IF(B894="","",IF(ISNA(MATCH(B894,Kunden!$T$7:$T$506,0)),"nicht in der Kundenliste",IF(A894="","Datum fehlt","")))</f>
        <v/>
      </c>
    </row>
    <row r="895">
      <c r="A895" s="11" t="n"/>
      <c r="B895" s="9" t="n"/>
      <c r="C895" s="9" t="n"/>
      <c r="D895" s="9" t="n"/>
      <c r="E895" s="13">
        <f>IF(B895="","",IFERROR(IF(INDEX(Kunden!$A$7:$A$506,MATCH(B895,Kunden!$T$7:$T$506,0))="","",INDEX(Kunden!$A$7:$A$506,MATCH(B895,Kunden!$T$7:$T$506,0))),""))</f>
        <v/>
      </c>
      <c r="F895" s="12">
        <f>IF(B895="","",IFERROR(IF(INDEX(Kunden!$J$7:$J$506,MATCH(B895,Kunden!$T$7:$T$506,0))="","",INDEX(Kunden!$J$7:$J$506,MATCH(B895,Kunden!$T$7:$T$506,0))),""))</f>
        <v/>
      </c>
      <c r="G895" s="12">
        <f>IF(B895="","",IFERROR(IF(INDEX(Kunden!$N$7:$N$506,MATCH(B895,Kunden!$T$7:$T$506,0))="","",INDEX(Kunden!$N$7:$N$506,MATCH(B895,Kunden!$T$7:$T$506,0))),""))</f>
        <v/>
      </c>
      <c r="H895" s="12">
        <f>IF(B895="","",IF(ISNA(MATCH(B895,Kunden!$T$7:$T$506,0)),"nicht in der Kundenliste",IF(A895="","Datum fehlt","")))</f>
        <v/>
      </c>
    </row>
    <row r="896">
      <c r="A896" s="11" t="n"/>
      <c r="B896" s="9" t="n"/>
      <c r="C896" s="9" t="n"/>
      <c r="D896" s="9" t="n"/>
      <c r="E896" s="13">
        <f>IF(B896="","",IFERROR(IF(INDEX(Kunden!$A$7:$A$506,MATCH(B896,Kunden!$T$7:$T$506,0))="","",INDEX(Kunden!$A$7:$A$506,MATCH(B896,Kunden!$T$7:$T$506,0))),""))</f>
        <v/>
      </c>
      <c r="F896" s="12">
        <f>IF(B896="","",IFERROR(IF(INDEX(Kunden!$J$7:$J$506,MATCH(B896,Kunden!$T$7:$T$506,0))="","",INDEX(Kunden!$J$7:$J$506,MATCH(B896,Kunden!$T$7:$T$506,0))),""))</f>
        <v/>
      </c>
      <c r="G896" s="12">
        <f>IF(B896="","",IFERROR(IF(INDEX(Kunden!$N$7:$N$506,MATCH(B896,Kunden!$T$7:$T$506,0))="","",INDEX(Kunden!$N$7:$N$506,MATCH(B896,Kunden!$T$7:$T$506,0))),""))</f>
        <v/>
      </c>
      <c r="H896" s="12">
        <f>IF(B896="","",IF(ISNA(MATCH(B896,Kunden!$T$7:$T$506,0)),"nicht in der Kundenliste",IF(A896="","Datum fehlt","")))</f>
        <v/>
      </c>
    </row>
    <row r="897">
      <c r="A897" s="11" t="n"/>
      <c r="B897" s="9" t="n"/>
      <c r="C897" s="9" t="n"/>
      <c r="D897" s="9" t="n"/>
      <c r="E897" s="13">
        <f>IF(B897="","",IFERROR(IF(INDEX(Kunden!$A$7:$A$506,MATCH(B897,Kunden!$T$7:$T$506,0))="","",INDEX(Kunden!$A$7:$A$506,MATCH(B897,Kunden!$T$7:$T$506,0))),""))</f>
        <v/>
      </c>
      <c r="F897" s="12">
        <f>IF(B897="","",IFERROR(IF(INDEX(Kunden!$J$7:$J$506,MATCH(B897,Kunden!$T$7:$T$506,0))="","",INDEX(Kunden!$J$7:$J$506,MATCH(B897,Kunden!$T$7:$T$506,0))),""))</f>
        <v/>
      </c>
      <c r="G897" s="12">
        <f>IF(B897="","",IFERROR(IF(INDEX(Kunden!$N$7:$N$506,MATCH(B897,Kunden!$T$7:$T$506,0))="","",INDEX(Kunden!$N$7:$N$506,MATCH(B897,Kunden!$T$7:$T$506,0))),""))</f>
        <v/>
      </c>
      <c r="H897" s="12">
        <f>IF(B897="","",IF(ISNA(MATCH(B897,Kunden!$T$7:$T$506,0)),"nicht in der Kundenliste",IF(A897="","Datum fehlt","")))</f>
        <v/>
      </c>
    </row>
    <row r="898">
      <c r="A898" s="11" t="n"/>
      <c r="B898" s="9" t="n"/>
      <c r="C898" s="9" t="n"/>
      <c r="D898" s="9" t="n"/>
      <c r="E898" s="13">
        <f>IF(B898="","",IFERROR(IF(INDEX(Kunden!$A$7:$A$506,MATCH(B898,Kunden!$T$7:$T$506,0))="","",INDEX(Kunden!$A$7:$A$506,MATCH(B898,Kunden!$T$7:$T$506,0))),""))</f>
        <v/>
      </c>
      <c r="F898" s="12">
        <f>IF(B898="","",IFERROR(IF(INDEX(Kunden!$J$7:$J$506,MATCH(B898,Kunden!$T$7:$T$506,0))="","",INDEX(Kunden!$J$7:$J$506,MATCH(B898,Kunden!$T$7:$T$506,0))),""))</f>
        <v/>
      </c>
      <c r="G898" s="12">
        <f>IF(B898="","",IFERROR(IF(INDEX(Kunden!$N$7:$N$506,MATCH(B898,Kunden!$T$7:$T$506,0))="","",INDEX(Kunden!$N$7:$N$506,MATCH(B898,Kunden!$T$7:$T$506,0))),""))</f>
        <v/>
      </c>
      <c r="H898" s="12">
        <f>IF(B898="","",IF(ISNA(MATCH(B898,Kunden!$T$7:$T$506,0)),"nicht in der Kundenliste",IF(A898="","Datum fehlt","")))</f>
        <v/>
      </c>
    </row>
    <row r="899">
      <c r="A899" s="11" t="n"/>
      <c r="B899" s="9" t="n"/>
      <c r="C899" s="9" t="n"/>
      <c r="D899" s="9" t="n"/>
      <c r="E899" s="13">
        <f>IF(B899="","",IFERROR(IF(INDEX(Kunden!$A$7:$A$506,MATCH(B899,Kunden!$T$7:$T$506,0))="","",INDEX(Kunden!$A$7:$A$506,MATCH(B899,Kunden!$T$7:$T$506,0))),""))</f>
        <v/>
      </c>
      <c r="F899" s="12">
        <f>IF(B899="","",IFERROR(IF(INDEX(Kunden!$J$7:$J$506,MATCH(B899,Kunden!$T$7:$T$506,0))="","",INDEX(Kunden!$J$7:$J$506,MATCH(B899,Kunden!$T$7:$T$506,0))),""))</f>
        <v/>
      </c>
      <c r="G899" s="12">
        <f>IF(B899="","",IFERROR(IF(INDEX(Kunden!$N$7:$N$506,MATCH(B899,Kunden!$T$7:$T$506,0))="","",INDEX(Kunden!$N$7:$N$506,MATCH(B899,Kunden!$T$7:$T$506,0))),""))</f>
        <v/>
      </c>
      <c r="H899" s="12">
        <f>IF(B899="","",IF(ISNA(MATCH(B899,Kunden!$T$7:$T$506,0)),"nicht in der Kundenliste",IF(A899="","Datum fehlt","")))</f>
        <v/>
      </c>
    </row>
    <row r="900">
      <c r="A900" s="11" t="n"/>
      <c r="B900" s="9" t="n"/>
      <c r="C900" s="9" t="n"/>
      <c r="D900" s="9" t="n"/>
      <c r="E900" s="13">
        <f>IF(B900="","",IFERROR(IF(INDEX(Kunden!$A$7:$A$506,MATCH(B900,Kunden!$T$7:$T$506,0))="","",INDEX(Kunden!$A$7:$A$506,MATCH(B900,Kunden!$T$7:$T$506,0))),""))</f>
        <v/>
      </c>
      <c r="F900" s="12">
        <f>IF(B900="","",IFERROR(IF(INDEX(Kunden!$J$7:$J$506,MATCH(B900,Kunden!$T$7:$T$506,0))="","",INDEX(Kunden!$J$7:$J$506,MATCH(B900,Kunden!$T$7:$T$506,0))),""))</f>
        <v/>
      </c>
      <c r="G900" s="12">
        <f>IF(B900="","",IFERROR(IF(INDEX(Kunden!$N$7:$N$506,MATCH(B900,Kunden!$T$7:$T$506,0))="","",INDEX(Kunden!$N$7:$N$506,MATCH(B900,Kunden!$T$7:$T$506,0))),""))</f>
        <v/>
      </c>
      <c r="H900" s="12">
        <f>IF(B900="","",IF(ISNA(MATCH(B900,Kunden!$T$7:$T$506,0)),"nicht in der Kundenliste",IF(A900="","Datum fehlt","")))</f>
        <v/>
      </c>
    </row>
    <row r="901">
      <c r="A901" s="11" t="n"/>
      <c r="B901" s="9" t="n"/>
      <c r="C901" s="9" t="n"/>
      <c r="D901" s="9" t="n"/>
      <c r="E901" s="13">
        <f>IF(B901="","",IFERROR(IF(INDEX(Kunden!$A$7:$A$506,MATCH(B901,Kunden!$T$7:$T$506,0))="","",INDEX(Kunden!$A$7:$A$506,MATCH(B901,Kunden!$T$7:$T$506,0))),""))</f>
        <v/>
      </c>
      <c r="F901" s="12">
        <f>IF(B901="","",IFERROR(IF(INDEX(Kunden!$J$7:$J$506,MATCH(B901,Kunden!$T$7:$T$506,0))="","",INDEX(Kunden!$J$7:$J$506,MATCH(B901,Kunden!$T$7:$T$506,0))),""))</f>
        <v/>
      </c>
      <c r="G901" s="12">
        <f>IF(B901="","",IFERROR(IF(INDEX(Kunden!$N$7:$N$506,MATCH(B901,Kunden!$T$7:$T$506,0))="","",INDEX(Kunden!$N$7:$N$506,MATCH(B901,Kunden!$T$7:$T$506,0))),""))</f>
        <v/>
      </c>
      <c r="H901" s="12">
        <f>IF(B901="","",IF(ISNA(MATCH(B901,Kunden!$T$7:$T$506,0)),"nicht in der Kundenliste",IF(A901="","Datum fehlt","")))</f>
        <v/>
      </c>
    </row>
    <row r="902">
      <c r="A902" s="11" t="n"/>
      <c r="B902" s="9" t="n"/>
      <c r="C902" s="9" t="n"/>
      <c r="D902" s="9" t="n"/>
      <c r="E902" s="13">
        <f>IF(B902="","",IFERROR(IF(INDEX(Kunden!$A$7:$A$506,MATCH(B902,Kunden!$T$7:$T$506,0))="","",INDEX(Kunden!$A$7:$A$506,MATCH(B902,Kunden!$T$7:$T$506,0))),""))</f>
        <v/>
      </c>
      <c r="F902" s="12">
        <f>IF(B902="","",IFERROR(IF(INDEX(Kunden!$J$7:$J$506,MATCH(B902,Kunden!$T$7:$T$506,0))="","",INDEX(Kunden!$J$7:$J$506,MATCH(B902,Kunden!$T$7:$T$506,0))),""))</f>
        <v/>
      </c>
      <c r="G902" s="12">
        <f>IF(B902="","",IFERROR(IF(INDEX(Kunden!$N$7:$N$506,MATCH(B902,Kunden!$T$7:$T$506,0))="","",INDEX(Kunden!$N$7:$N$506,MATCH(B902,Kunden!$T$7:$T$506,0))),""))</f>
        <v/>
      </c>
      <c r="H902" s="12">
        <f>IF(B902="","",IF(ISNA(MATCH(B902,Kunden!$T$7:$T$506,0)),"nicht in der Kundenliste",IF(A902="","Datum fehlt","")))</f>
        <v/>
      </c>
    </row>
    <row r="903">
      <c r="A903" s="11" t="n"/>
      <c r="B903" s="9" t="n"/>
      <c r="C903" s="9" t="n"/>
      <c r="D903" s="9" t="n"/>
      <c r="E903" s="13">
        <f>IF(B903="","",IFERROR(IF(INDEX(Kunden!$A$7:$A$506,MATCH(B903,Kunden!$T$7:$T$506,0))="","",INDEX(Kunden!$A$7:$A$506,MATCH(B903,Kunden!$T$7:$T$506,0))),""))</f>
        <v/>
      </c>
      <c r="F903" s="12">
        <f>IF(B903="","",IFERROR(IF(INDEX(Kunden!$J$7:$J$506,MATCH(B903,Kunden!$T$7:$T$506,0))="","",INDEX(Kunden!$J$7:$J$506,MATCH(B903,Kunden!$T$7:$T$506,0))),""))</f>
        <v/>
      </c>
      <c r="G903" s="12">
        <f>IF(B903="","",IFERROR(IF(INDEX(Kunden!$N$7:$N$506,MATCH(B903,Kunden!$T$7:$T$506,0))="","",INDEX(Kunden!$N$7:$N$506,MATCH(B903,Kunden!$T$7:$T$506,0))),""))</f>
        <v/>
      </c>
      <c r="H903" s="12">
        <f>IF(B903="","",IF(ISNA(MATCH(B903,Kunden!$T$7:$T$506,0)),"nicht in der Kundenliste",IF(A903="","Datum fehlt","")))</f>
        <v/>
      </c>
    </row>
    <row r="904">
      <c r="A904" s="11" t="n"/>
      <c r="B904" s="9" t="n"/>
      <c r="C904" s="9" t="n"/>
      <c r="D904" s="9" t="n"/>
      <c r="E904" s="13">
        <f>IF(B904="","",IFERROR(IF(INDEX(Kunden!$A$7:$A$506,MATCH(B904,Kunden!$T$7:$T$506,0))="","",INDEX(Kunden!$A$7:$A$506,MATCH(B904,Kunden!$T$7:$T$506,0))),""))</f>
        <v/>
      </c>
      <c r="F904" s="12">
        <f>IF(B904="","",IFERROR(IF(INDEX(Kunden!$J$7:$J$506,MATCH(B904,Kunden!$T$7:$T$506,0))="","",INDEX(Kunden!$J$7:$J$506,MATCH(B904,Kunden!$T$7:$T$506,0))),""))</f>
        <v/>
      </c>
      <c r="G904" s="12">
        <f>IF(B904="","",IFERROR(IF(INDEX(Kunden!$N$7:$N$506,MATCH(B904,Kunden!$T$7:$T$506,0))="","",INDEX(Kunden!$N$7:$N$506,MATCH(B904,Kunden!$T$7:$T$506,0))),""))</f>
        <v/>
      </c>
      <c r="H904" s="12">
        <f>IF(B904="","",IF(ISNA(MATCH(B904,Kunden!$T$7:$T$506,0)),"nicht in der Kundenliste",IF(A904="","Datum fehlt","")))</f>
        <v/>
      </c>
    </row>
    <row r="905">
      <c r="A905" s="11" t="n"/>
      <c r="B905" s="9" t="n"/>
      <c r="C905" s="9" t="n"/>
      <c r="D905" s="9" t="n"/>
      <c r="E905" s="13">
        <f>IF(B905="","",IFERROR(IF(INDEX(Kunden!$A$7:$A$506,MATCH(B905,Kunden!$T$7:$T$506,0))="","",INDEX(Kunden!$A$7:$A$506,MATCH(B905,Kunden!$T$7:$T$506,0))),""))</f>
        <v/>
      </c>
      <c r="F905" s="12">
        <f>IF(B905="","",IFERROR(IF(INDEX(Kunden!$J$7:$J$506,MATCH(B905,Kunden!$T$7:$T$506,0))="","",INDEX(Kunden!$J$7:$J$506,MATCH(B905,Kunden!$T$7:$T$506,0))),""))</f>
        <v/>
      </c>
      <c r="G905" s="12">
        <f>IF(B905="","",IFERROR(IF(INDEX(Kunden!$N$7:$N$506,MATCH(B905,Kunden!$T$7:$T$506,0))="","",INDEX(Kunden!$N$7:$N$506,MATCH(B905,Kunden!$T$7:$T$506,0))),""))</f>
        <v/>
      </c>
      <c r="H905" s="12">
        <f>IF(B905="","",IF(ISNA(MATCH(B905,Kunden!$T$7:$T$506,0)),"nicht in der Kundenliste",IF(A905="","Datum fehlt","")))</f>
        <v/>
      </c>
    </row>
    <row r="906">
      <c r="A906" s="11" t="n"/>
      <c r="B906" s="9" t="n"/>
      <c r="C906" s="9" t="n"/>
      <c r="D906" s="9" t="n"/>
      <c r="E906" s="13">
        <f>IF(B906="","",IFERROR(IF(INDEX(Kunden!$A$7:$A$506,MATCH(B906,Kunden!$T$7:$T$506,0))="","",INDEX(Kunden!$A$7:$A$506,MATCH(B906,Kunden!$T$7:$T$506,0))),""))</f>
        <v/>
      </c>
      <c r="F906" s="12">
        <f>IF(B906="","",IFERROR(IF(INDEX(Kunden!$J$7:$J$506,MATCH(B906,Kunden!$T$7:$T$506,0))="","",INDEX(Kunden!$J$7:$J$506,MATCH(B906,Kunden!$T$7:$T$506,0))),""))</f>
        <v/>
      </c>
      <c r="G906" s="12">
        <f>IF(B906="","",IFERROR(IF(INDEX(Kunden!$N$7:$N$506,MATCH(B906,Kunden!$T$7:$T$506,0))="","",INDEX(Kunden!$N$7:$N$506,MATCH(B906,Kunden!$T$7:$T$506,0))),""))</f>
        <v/>
      </c>
      <c r="H906" s="12">
        <f>IF(B906="","",IF(ISNA(MATCH(B906,Kunden!$T$7:$T$506,0)),"nicht in der Kundenliste",IF(A906="","Datum fehlt","")))</f>
        <v/>
      </c>
    </row>
    <row r="907">
      <c r="A907" s="11" t="n"/>
      <c r="B907" s="9" t="n"/>
      <c r="C907" s="9" t="n"/>
      <c r="D907" s="9" t="n"/>
      <c r="E907" s="13">
        <f>IF(B907="","",IFERROR(IF(INDEX(Kunden!$A$7:$A$506,MATCH(B907,Kunden!$T$7:$T$506,0))="","",INDEX(Kunden!$A$7:$A$506,MATCH(B907,Kunden!$T$7:$T$506,0))),""))</f>
        <v/>
      </c>
      <c r="F907" s="12">
        <f>IF(B907="","",IFERROR(IF(INDEX(Kunden!$J$7:$J$506,MATCH(B907,Kunden!$T$7:$T$506,0))="","",INDEX(Kunden!$J$7:$J$506,MATCH(B907,Kunden!$T$7:$T$506,0))),""))</f>
        <v/>
      </c>
      <c r="G907" s="12">
        <f>IF(B907="","",IFERROR(IF(INDEX(Kunden!$N$7:$N$506,MATCH(B907,Kunden!$T$7:$T$506,0))="","",INDEX(Kunden!$N$7:$N$506,MATCH(B907,Kunden!$T$7:$T$506,0))),""))</f>
        <v/>
      </c>
      <c r="H907" s="12">
        <f>IF(B907="","",IF(ISNA(MATCH(B907,Kunden!$T$7:$T$506,0)),"nicht in der Kundenliste",IF(A907="","Datum fehlt","")))</f>
        <v/>
      </c>
    </row>
    <row r="908">
      <c r="A908" s="11" t="n"/>
      <c r="B908" s="9" t="n"/>
      <c r="C908" s="9" t="n"/>
      <c r="D908" s="9" t="n"/>
      <c r="E908" s="13">
        <f>IF(B908="","",IFERROR(IF(INDEX(Kunden!$A$7:$A$506,MATCH(B908,Kunden!$T$7:$T$506,0))="","",INDEX(Kunden!$A$7:$A$506,MATCH(B908,Kunden!$T$7:$T$506,0))),""))</f>
        <v/>
      </c>
      <c r="F908" s="12">
        <f>IF(B908="","",IFERROR(IF(INDEX(Kunden!$J$7:$J$506,MATCH(B908,Kunden!$T$7:$T$506,0))="","",INDEX(Kunden!$J$7:$J$506,MATCH(B908,Kunden!$T$7:$T$506,0))),""))</f>
        <v/>
      </c>
      <c r="G908" s="12">
        <f>IF(B908="","",IFERROR(IF(INDEX(Kunden!$N$7:$N$506,MATCH(B908,Kunden!$T$7:$T$506,0))="","",INDEX(Kunden!$N$7:$N$506,MATCH(B908,Kunden!$T$7:$T$506,0))),""))</f>
        <v/>
      </c>
      <c r="H908" s="12">
        <f>IF(B908="","",IF(ISNA(MATCH(B908,Kunden!$T$7:$T$506,0)),"nicht in der Kundenliste",IF(A908="","Datum fehlt","")))</f>
        <v/>
      </c>
    </row>
    <row r="909">
      <c r="A909" s="11" t="n"/>
      <c r="B909" s="9" t="n"/>
      <c r="C909" s="9" t="n"/>
      <c r="D909" s="9" t="n"/>
      <c r="E909" s="13">
        <f>IF(B909="","",IFERROR(IF(INDEX(Kunden!$A$7:$A$506,MATCH(B909,Kunden!$T$7:$T$506,0))="","",INDEX(Kunden!$A$7:$A$506,MATCH(B909,Kunden!$T$7:$T$506,0))),""))</f>
        <v/>
      </c>
      <c r="F909" s="12">
        <f>IF(B909="","",IFERROR(IF(INDEX(Kunden!$J$7:$J$506,MATCH(B909,Kunden!$T$7:$T$506,0))="","",INDEX(Kunden!$J$7:$J$506,MATCH(B909,Kunden!$T$7:$T$506,0))),""))</f>
        <v/>
      </c>
      <c r="G909" s="12">
        <f>IF(B909="","",IFERROR(IF(INDEX(Kunden!$N$7:$N$506,MATCH(B909,Kunden!$T$7:$T$506,0))="","",INDEX(Kunden!$N$7:$N$506,MATCH(B909,Kunden!$T$7:$T$506,0))),""))</f>
        <v/>
      </c>
      <c r="H909" s="12">
        <f>IF(B909="","",IF(ISNA(MATCH(B909,Kunden!$T$7:$T$506,0)),"nicht in der Kundenliste",IF(A909="","Datum fehlt","")))</f>
        <v/>
      </c>
    </row>
    <row r="910">
      <c r="A910" s="11" t="n"/>
      <c r="B910" s="9" t="n"/>
      <c r="C910" s="9" t="n"/>
      <c r="D910" s="9" t="n"/>
      <c r="E910" s="13">
        <f>IF(B910="","",IFERROR(IF(INDEX(Kunden!$A$7:$A$506,MATCH(B910,Kunden!$T$7:$T$506,0))="","",INDEX(Kunden!$A$7:$A$506,MATCH(B910,Kunden!$T$7:$T$506,0))),""))</f>
        <v/>
      </c>
      <c r="F910" s="12">
        <f>IF(B910="","",IFERROR(IF(INDEX(Kunden!$J$7:$J$506,MATCH(B910,Kunden!$T$7:$T$506,0))="","",INDEX(Kunden!$J$7:$J$506,MATCH(B910,Kunden!$T$7:$T$506,0))),""))</f>
        <v/>
      </c>
      <c r="G910" s="12">
        <f>IF(B910="","",IFERROR(IF(INDEX(Kunden!$N$7:$N$506,MATCH(B910,Kunden!$T$7:$T$506,0))="","",INDEX(Kunden!$N$7:$N$506,MATCH(B910,Kunden!$T$7:$T$506,0))),""))</f>
        <v/>
      </c>
      <c r="H910" s="12">
        <f>IF(B910="","",IF(ISNA(MATCH(B910,Kunden!$T$7:$T$506,0)),"nicht in der Kundenliste",IF(A910="","Datum fehlt","")))</f>
        <v/>
      </c>
    </row>
    <row r="911">
      <c r="A911" s="11" t="n"/>
      <c r="B911" s="9" t="n"/>
      <c r="C911" s="9" t="n"/>
      <c r="D911" s="9" t="n"/>
      <c r="E911" s="13">
        <f>IF(B911="","",IFERROR(IF(INDEX(Kunden!$A$7:$A$506,MATCH(B911,Kunden!$T$7:$T$506,0))="","",INDEX(Kunden!$A$7:$A$506,MATCH(B911,Kunden!$T$7:$T$506,0))),""))</f>
        <v/>
      </c>
      <c r="F911" s="12">
        <f>IF(B911="","",IFERROR(IF(INDEX(Kunden!$J$7:$J$506,MATCH(B911,Kunden!$T$7:$T$506,0))="","",INDEX(Kunden!$J$7:$J$506,MATCH(B911,Kunden!$T$7:$T$506,0))),""))</f>
        <v/>
      </c>
      <c r="G911" s="12">
        <f>IF(B911="","",IFERROR(IF(INDEX(Kunden!$N$7:$N$506,MATCH(B911,Kunden!$T$7:$T$506,0))="","",INDEX(Kunden!$N$7:$N$506,MATCH(B911,Kunden!$T$7:$T$506,0))),""))</f>
        <v/>
      </c>
      <c r="H911" s="12">
        <f>IF(B911="","",IF(ISNA(MATCH(B911,Kunden!$T$7:$T$506,0)),"nicht in der Kundenliste",IF(A911="","Datum fehlt","")))</f>
        <v/>
      </c>
    </row>
    <row r="912">
      <c r="A912" s="11" t="n"/>
      <c r="B912" s="9" t="n"/>
      <c r="C912" s="9" t="n"/>
      <c r="D912" s="9" t="n"/>
      <c r="E912" s="13">
        <f>IF(B912="","",IFERROR(IF(INDEX(Kunden!$A$7:$A$506,MATCH(B912,Kunden!$T$7:$T$506,0))="","",INDEX(Kunden!$A$7:$A$506,MATCH(B912,Kunden!$T$7:$T$506,0))),""))</f>
        <v/>
      </c>
      <c r="F912" s="12">
        <f>IF(B912="","",IFERROR(IF(INDEX(Kunden!$J$7:$J$506,MATCH(B912,Kunden!$T$7:$T$506,0))="","",INDEX(Kunden!$J$7:$J$506,MATCH(B912,Kunden!$T$7:$T$506,0))),""))</f>
        <v/>
      </c>
      <c r="G912" s="12">
        <f>IF(B912="","",IFERROR(IF(INDEX(Kunden!$N$7:$N$506,MATCH(B912,Kunden!$T$7:$T$506,0))="","",INDEX(Kunden!$N$7:$N$506,MATCH(B912,Kunden!$T$7:$T$506,0))),""))</f>
        <v/>
      </c>
      <c r="H912" s="12">
        <f>IF(B912="","",IF(ISNA(MATCH(B912,Kunden!$T$7:$T$506,0)),"nicht in der Kundenliste",IF(A912="","Datum fehlt","")))</f>
        <v/>
      </c>
    </row>
    <row r="913">
      <c r="A913" s="11" t="n"/>
      <c r="B913" s="9" t="n"/>
      <c r="C913" s="9" t="n"/>
      <c r="D913" s="9" t="n"/>
      <c r="E913" s="13">
        <f>IF(B913="","",IFERROR(IF(INDEX(Kunden!$A$7:$A$506,MATCH(B913,Kunden!$T$7:$T$506,0))="","",INDEX(Kunden!$A$7:$A$506,MATCH(B913,Kunden!$T$7:$T$506,0))),""))</f>
        <v/>
      </c>
      <c r="F913" s="12">
        <f>IF(B913="","",IFERROR(IF(INDEX(Kunden!$J$7:$J$506,MATCH(B913,Kunden!$T$7:$T$506,0))="","",INDEX(Kunden!$J$7:$J$506,MATCH(B913,Kunden!$T$7:$T$506,0))),""))</f>
        <v/>
      </c>
      <c r="G913" s="12">
        <f>IF(B913="","",IFERROR(IF(INDEX(Kunden!$N$7:$N$506,MATCH(B913,Kunden!$T$7:$T$506,0))="","",INDEX(Kunden!$N$7:$N$506,MATCH(B913,Kunden!$T$7:$T$506,0))),""))</f>
        <v/>
      </c>
      <c r="H913" s="12">
        <f>IF(B913="","",IF(ISNA(MATCH(B913,Kunden!$T$7:$T$506,0)),"nicht in der Kundenliste",IF(A913="","Datum fehlt","")))</f>
        <v/>
      </c>
    </row>
    <row r="914">
      <c r="A914" s="11" t="n"/>
      <c r="B914" s="9" t="n"/>
      <c r="C914" s="9" t="n"/>
      <c r="D914" s="9" t="n"/>
      <c r="E914" s="13">
        <f>IF(B914="","",IFERROR(IF(INDEX(Kunden!$A$7:$A$506,MATCH(B914,Kunden!$T$7:$T$506,0))="","",INDEX(Kunden!$A$7:$A$506,MATCH(B914,Kunden!$T$7:$T$506,0))),""))</f>
        <v/>
      </c>
      <c r="F914" s="12">
        <f>IF(B914="","",IFERROR(IF(INDEX(Kunden!$J$7:$J$506,MATCH(B914,Kunden!$T$7:$T$506,0))="","",INDEX(Kunden!$J$7:$J$506,MATCH(B914,Kunden!$T$7:$T$506,0))),""))</f>
        <v/>
      </c>
      <c r="G914" s="12">
        <f>IF(B914="","",IFERROR(IF(INDEX(Kunden!$N$7:$N$506,MATCH(B914,Kunden!$T$7:$T$506,0))="","",INDEX(Kunden!$N$7:$N$506,MATCH(B914,Kunden!$T$7:$T$506,0))),""))</f>
        <v/>
      </c>
      <c r="H914" s="12">
        <f>IF(B914="","",IF(ISNA(MATCH(B914,Kunden!$T$7:$T$506,0)),"nicht in der Kundenliste",IF(A914="","Datum fehlt","")))</f>
        <v/>
      </c>
    </row>
    <row r="915">
      <c r="A915" s="11" t="n"/>
      <c r="B915" s="9" t="n"/>
      <c r="C915" s="9" t="n"/>
      <c r="D915" s="9" t="n"/>
      <c r="E915" s="13">
        <f>IF(B915="","",IFERROR(IF(INDEX(Kunden!$A$7:$A$506,MATCH(B915,Kunden!$T$7:$T$506,0))="","",INDEX(Kunden!$A$7:$A$506,MATCH(B915,Kunden!$T$7:$T$506,0))),""))</f>
        <v/>
      </c>
      <c r="F915" s="12">
        <f>IF(B915="","",IFERROR(IF(INDEX(Kunden!$J$7:$J$506,MATCH(B915,Kunden!$T$7:$T$506,0))="","",INDEX(Kunden!$J$7:$J$506,MATCH(B915,Kunden!$T$7:$T$506,0))),""))</f>
        <v/>
      </c>
      <c r="G915" s="12">
        <f>IF(B915="","",IFERROR(IF(INDEX(Kunden!$N$7:$N$506,MATCH(B915,Kunden!$T$7:$T$506,0))="","",INDEX(Kunden!$N$7:$N$506,MATCH(B915,Kunden!$T$7:$T$506,0))),""))</f>
        <v/>
      </c>
      <c r="H915" s="12">
        <f>IF(B915="","",IF(ISNA(MATCH(B915,Kunden!$T$7:$T$506,0)),"nicht in der Kundenliste",IF(A915="","Datum fehlt","")))</f>
        <v/>
      </c>
    </row>
    <row r="916">
      <c r="A916" s="11" t="n"/>
      <c r="B916" s="9" t="n"/>
      <c r="C916" s="9" t="n"/>
      <c r="D916" s="9" t="n"/>
      <c r="E916" s="13">
        <f>IF(B916="","",IFERROR(IF(INDEX(Kunden!$A$7:$A$506,MATCH(B916,Kunden!$T$7:$T$506,0))="","",INDEX(Kunden!$A$7:$A$506,MATCH(B916,Kunden!$T$7:$T$506,0))),""))</f>
        <v/>
      </c>
      <c r="F916" s="12">
        <f>IF(B916="","",IFERROR(IF(INDEX(Kunden!$J$7:$J$506,MATCH(B916,Kunden!$T$7:$T$506,0))="","",INDEX(Kunden!$J$7:$J$506,MATCH(B916,Kunden!$T$7:$T$506,0))),""))</f>
        <v/>
      </c>
      <c r="G916" s="12">
        <f>IF(B916="","",IFERROR(IF(INDEX(Kunden!$N$7:$N$506,MATCH(B916,Kunden!$T$7:$T$506,0))="","",INDEX(Kunden!$N$7:$N$506,MATCH(B916,Kunden!$T$7:$T$506,0))),""))</f>
        <v/>
      </c>
      <c r="H916" s="12">
        <f>IF(B916="","",IF(ISNA(MATCH(B916,Kunden!$T$7:$T$506,0)),"nicht in der Kundenliste",IF(A916="","Datum fehlt","")))</f>
        <v/>
      </c>
    </row>
    <row r="917">
      <c r="A917" s="11" t="n"/>
      <c r="B917" s="9" t="n"/>
      <c r="C917" s="9" t="n"/>
      <c r="D917" s="9" t="n"/>
      <c r="E917" s="13">
        <f>IF(B917="","",IFERROR(IF(INDEX(Kunden!$A$7:$A$506,MATCH(B917,Kunden!$T$7:$T$506,0))="","",INDEX(Kunden!$A$7:$A$506,MATCH(B917,Kunden!$T$7:$T$506,0))),""))</f>
        <v/>
      </c>
      <c r="F917" s="12">
        <f>IF(B917="","",IFERROR(IF(INDEX(Kunden!$J$7:$J$506,MATCH(B917,Kunden!$T$7:$T$506,0))="","",INDEX(Kunden!$J$7:$J$506,MATCH(B917,Kunden!$T$7:$T$506,0))),""))</f>
        <v/>
      </c>
      <c r="G917" s="12">
        <f>IF(B917="","",IFERROR(IF(INDEX(Kunden!$N$7:$N$506,MATCH(B917,Kunden!$T$7:$T$506,0))="","",INDEX(Kunden!$N$7:$N$506,MATCH(B917,Kunden!$T$7:$T$506,0))),""))</f>
        <v/>
      </c>
      <c r="H917" s="12">
        <f>IF(B917="","",IF(ISNA(MATCH(B917,Kunden!$T$7:$T$506,0)),"nicht in der Kundenliste",IF(A917="","Datum fehlt","")))</f>
        <v/>
      </c>
    </row>
    <row r="918">
      <c r="A918" s="11" t="n"/>
      <c r="B918" s="9" t="n"/>
      <c r="C918" s="9" t="n"/>
      <c r="D918" s="9" t="n"/>
      <c r="E918" s="13">
        <f>IF(B918="","",IFERROR(IF(INDEX(Kunden!$A$7:$A$506,MATCH(B918,Kunden!$T$7:$T$506,0))="","",INDEX(Kunden!$A$7:$A$506,MATCH(B918,Kunden!$T$7:$T$506,0))),""))</f>
        <v/>
      </c>
      <c r="F918" s="12">
        <f>IF(B918="","",IFERROR(IF(INDEX(Kunden!$J$7:$J$506,MATCH(B918,Kunden!$T$7:$T$506,0))="","",INDEX(Kunden!$J$7:$J$506,MATCH(B918,Kunden!$T$7:$T$506,0))),""))</f>
        <v/>
      </c>
      <c r="G918" s="12">
        <f>IF(B918="","",IFERROR(IF(INDEX(Kunden!$N$7:$N$506,MATCH(B918,Kunden!$T$7:$T$506,0))="","",INDEX(Kunden!$N$7:$N$506,MATCH(B918,Kunden!$T$7:$T$506,0))),""))</f>
        <v/>
      </c>
      <c r="H918" s="12">
        <f>IF(B918="","",IF(ISNA(MATCH(B918,Kunden!$T$7:$T$506,0)),"nicht in der Kundenliste",IF(A918="","Datum fehlt","")))</f>
        <v/>
      </c>
    </row>
    <row r="919">
      <c r="A919" s="11" t="n"/>
      <c r="B919" s="9" t="n"/>
      <c r="C919" s="9" t="n"/>
      <c r="D919" s="9" t="n"/>
      <c r="E919" s="13">
        <f>IF(B919="","",IFERROR(IF(INDEX(Kunden!$A$7:$A$506,MATCH(B919,Kunden!$T$7:$T$506,0))="","",INDEX(Kunden!$A$7:$A$506,MATCH(B919,Kunden!$T$7:$T$506,0))),""))</f>
        <v/>
      </c>
      <c r="F919" s="12">
        <f>IF(B919="","",IFERROR(IF(INDEX(Kunden!$J$7:$J$506,MATCH(B919,Kunden!$T$7:$T$506,0))="","",INDEX(Kunden!$J$7:$J$506,MATCH(B919,Kunden!$T$7:$T$506,0))),""))</f>
        <v/>
      </c>
      <c r="G919" s="12">
        <f>IF(B919="","",IFERROR(IF(INDEX(Kunden!$N$7:$N$506,MATCH(B919,Kunden!$T$7:$T$506,0))="","",INDEX(Kunden!$N$7:$N$506,MATCH(B919,Kunden!$T$7:$T$506,0))),""))</f>
        <v/>
      </c>
      <c r="H919" s="12">
        <f>IF(B919="","",IF(ISNA(MATCH(B919,Kunden!$T$7:$T$506,0)),"nicht in der Kundenliste",IF(A919="","Datum fehlt","")))</f>
        <v/>
      </c>
    </row>
    <row r="920">
      <c r="A920" s="11" t="n"/>
      <c r="B920" s="9" t="n"/>
      <c r="C920" s="9" t="n"/>
      <c r="D920" s="9" t="n"/>
      <c r="E920" s="13">
        <f>IF(B920="","",IFERROR(IF(INDEX(Kunden!$A$7:$A$506,MATCH(B920,Kunden!$T$7:$T$506,0))="","",INDEX(Kunden!$A$7:$A$506,MATCH(B920,Kunden!$T$7:$T$506,0))),""))</f>
        <v/>
      </c>
      <c r="F920" s="12">
        <f>IF(B920="","",IFERROR(IF(INDEX(Kunden!$J$7:$J$506,MATCH(B920,Kunden!$T$7:$T$506,0))="","",INDEX(Kunden!$J$7:$J$506,MATCH(B920,Kunden!$T$7:$T$506,0))),""))</f>
        <v/>
      </c>
      <c r="G920" s="12">
        <f>IF(B920="","",IFERROR(IF(INDEX(Kunden!$N$7:$N$506,MATCH(B920,Kunden!$T$7:$T$506,0))="","",INDEX(Kunden!$N$7:$N$506,MATCH(B920,Kunden!$T$7:$T$506,0))),""))</f>
        <v/>
      </c>
      <c r="H920" s="12">
        <f>IF(B920="","",IF(ISNA(MATCH(B920,Kunden!$T$7:$T$506,0)),"nicht in der Kundenliste",IF(A920="","Datum fehlt","")))</f>
        <v/>
      </c>
    </row>
    <row r="921">
      <c r="A921" s="11" t="n"/>
      <c r="B921" s="9" t="n"/>
      <c r="C921" s="9" t="n"/>
      <c r="D921" s="9" t="n"/>
      <c r="E921" s="13">
        <f>IF(B921="","",IFERROR(IF(INDEX(Kunden!$A$7:$A$506,MATCH(B921,Kunden!$T$7:$T$506,0))="","",INDEX(Kunden!$A$7:$A$506,MATCH(B921,Kunden!$T$7:$T$506,0))),""))</f>
        <v/>
      </c>
      <c r="F921" s="12">
        <f>IF(B921="","",IFERROR(IF(INDEX(Kunden!$J$7:$J$506,MATCH(B921,Kunden!$T$7:$T$506,0))="","",INDEX(Kunden!$J$7:$J$506,MATCH(B921,Kunden!$T$7:$T$506,0))),""))</f>
        <v/>
      </c>
      <c r="G921" s="12">
        <f>IF(B921="","",IFERROR(IF(INDEX(Kunden!$N$7:$N$506,MATCH(B921,Kunden!$T$7:$T$506,0))="","",INDEX(Kunden!$N$7:$N$506,MATCH(B921,Kunden!$T$7:$T$506,0))),""))</f>
        <v/>
      </c>
      <c r="H921" s="12">
        <f>IF(B921="","",IF(ISNA(MATCH(B921,Kunden!$T$7:$T$506,0)),"nicht in der Kundenliste",IF(A921="","Datum fehlt","")))</f>
        <v/>
      </c>
    </row>
    <row r="922">
      <c r="A922" s="11" t="n"/>
      <c r="B922" s="9" t="n"/>
      <c r="C922" s="9" t="n"/>
      <c r="D922" s="9" t="n"/>
      <c r="E922" s="13">
        <f>IF(B922="","",IFERROR(IF(INDEX(Kunden!$A$7:$A$506,MATCH(B922,Kunden!$T$7:$T$506,0))="","",INDEX(Kunden!$A$7:$A$506,MATCH(B922,Kunden!$T$7:$T$506,0))),""))</f>
        <v/>
      </c>
      <c r="F922" s="12">
        <f>IF(B922="","",IFERROR(IF(INDEX(Kunden!$J$7:$J$506,MATCH(B922,Kunden!$T$7:$T$506,0))="","",INDEX(Kunden!$J$7:$J$506,MATCH(B922,Kunden!$T$7:$T$506,0))),""))</f>
        <v/>
      </c>
      <c r="G922" s="12">
        <f>IF(B922="","",IFERROR(IF(INDEX(Kunden!$N$7:$N$506,MATCH(B922,Kunden!$T$7:$T$506,0))="","",INDEX(Kunden!$N$7:$N$506,MATCH(B922,Kunden!$T$7:$T$506,0))),""))</f>
        <v/>
      </c>
      <c r="H922" s="12">
        <f>IF(B922="","",IF(ISNA(MATCH(B922,Kunden!$T$7:$T$506,0)),"nicht in der Kundenliste",IF(A922="","Datum fehlt","")))</f>
        <v/>
      </c>
    </row>
    <row r="923">
      <c r="A923" s="11" t="n"/>
      <c r="B923" s="9" t="n"/>
      <c r="C923" s="9" t="n"/>
      <c r="D923" s="9" t="n"/>
      <c r="E923" s="13">
        <f>IF(B923="","",IFERROR(IF(INDEX(Kunden!$A$7:$A$506,MATCH(B923,Kunden!$T$7:$T$506,0))="","",INDEX(Kunden!$A$7:$A$506,MATCH(B923,Kunden!$T$7:$T$506,0))),""))</f>
        <v/>
      </c>
      <c r="F923" s="12">
        <f>IF(B923="","",IFERROR(IF(INDEX(Kunden!$J$7:$J$506,MATCH(B923,Kunden!$T$7:$T$506,0))="","",INDEX(Kunden!$J$7:$J$506,MATCH(B923,Kunden!$T$7:$T$506,0))),""))</f>
        <v/>
      </c>
      <c r="G923" s="12">
        <f>IF(B923="","",IFERROR(IF(INDEX(Kunden!$N$7:$N$506,MATCH(B923,Kunden!$T$7:$T$506,0))="","",INDEX(Kunden!$N$7:$N$506,MATCH(B923,Kunden!$T$7:$T$506,0))),""))</f>
        <v/>
      </c>
      <c r="H923" s="12">
        <f>IF(B923="","",IF(ISNA(MATCH(B923,Kunden!$T$7:$T$506,0)),"nicht in der Kundenliste",IF(A923="","Datum fehlt","")))</f>
        <v/>
      </c>
    </row>
    <row r="924">
      <c r="A924" s="11" t="n"/>
      <c r="B924" s="9" t="n"/>
      <c r="C924" s="9" t="n"/>
      <c r="D924" s="9" t="n"/>
      <c r="E924" s="13">
        <f>IF(B924="","",IFERROR(IF(INDEX(Kunden!$A$7:$A$506,MATCH(B924,Kunden!$T$7:$T$506,0))="","",INDEX(Kunden!$A$7:$A$506,MATCH(B924,Kunden!$T$7:$T$506,0))),""))</f>
        <v/>
      </c>
      <c r="F924" s="12">
        <f>IF(B924="","",IFERROR(IF(INDEX(Kunden!$J$7:$J$506,MATCH(B924,Kunden!$T$7:$T$506,0))="","",INDEX(Kunden!$J$7:$J$506,MATCH(B924,Kunden!$T$7:$T$506,0))),""))</f>
        <v/>
      </c>
      <c r="G924" s="12">
        <f>IF(B924="","",IFERROR(IF(INDEX(Kunden!$N$7:$N$506,MATCH(B924,Kunden!$T$7:$T$506,0))="","",INDEX(Kunden!$N$7:$N$506,MATCH(B924,Kunden!$T$7:$T$506,0))),""))</f>
        <v/>
      </c>
      <c r="H924" s="12">
        <f>IF(B924="","",IF(ISNA(MATCH(B924,Kunden!$T$7:$T$506,0)),"nicht in der Kundenliste",IF(A924="","Datum fehlt","")))</f>
        <v/>
      </c>
    </row>
    <row r="925">
      <c r="A925" s="11" t="n"/>
      <c r="B925" s="9" t="n"/>
      <c r="C925" s="9" t="n"/>
      <c r="D925" s="9" t="n"/>
      <c r="E925" s="13">
        <f>IF(B925="","",IFERROR(IF(INDEX(Kunden!$A$7:$A$506,MATCH(B925,Kunden!$T$7:$T$506,0))="","",INDEX(Kunden!$A$7:$A$506,MATCH(B925,Kunden!$T$7:$T$506,0))),""))</f>
        <v/>
      </c>
      <c r="F925" s="12">
        <f>IF(B925="","",IFERROR(IF(INDEX(Kunden!$J$7:$J$506,MATCH(B925,Kunden!$T$7:$T$506,0))="","",INDEX(Kunden!$J$7:$J$506,MATCH(B925,Kunden!$T$7:$T$506,0))),""))</f>
        <v/>
      </c>
      <c r="G925" s="12">
        <f>IF(B925="","",IFERROR(IF(INDEX(Kunden!$N$7:$N$506,MATCH(B925,Kunden!$T$7:$T$506,0))="","",INDEX(Kunden!$N$7:$N$506,MATCH(B925,Kunden!$T$7:$T$506,0))),""))</f>
        <v/>
      </c>
      <c r="H925" s="12">
        <f>IF(B925="","",IF(ISNA(MATCH(B925,Kunden!$T$7:$T$506,0)),"nicht in der Kundenliste",IF(A925="","Datum fehlt","")))</f>
        <v/>
      </c>
    </row>
    <row r="926">
      <c r="A926" s="11" t="n"/>
      <c r="B926" s="9" t="n"/>
      <c r="C926" s="9" t="n"/>
      <c r="D926" s="9" t="n"/>
      <c r="E926" s="13">
        <f>IF(B926="","",IFERROR(IF(INDEX(Kunden!$A$7:$A$506,MATCH(B926,Kunden!$T$7:$T$506,0))="","",INDEX(Kunden!$A$7:$A$506,MATCH(B926,Kunden!$T$7:$T$506,0))),""))</f>
        <v/>
      </c>
      <c r="F926" s="12">
        <f>IF(B926="","",IFERROR(IF(INDEX(Kunden!$J$7:$J$506,MATCH(B926,Kunden!$T$7:$T$506,0))="","",INDEX(Kunden!$J$7:$J$506,MATCH(B926,Kunden!$T$7:$T$506,0))),""))</f>
        <v/>
      </c>
      <c r="G926" s="12">
        <f>IF(B926="","",IFERROR(IF(INDEX(Kunden!$N$7:$N$506,MATCH(B926,Kunden!$T$7:$T$506,0))="","",INDEX(Kunden!$N$7:$N$506,MATCH(B926,Kunden!$T$7:$T$506,0))),""))</f>
        <v/>
      </c>
      <c r="H926" s="12">
        <f>IF(B926="","",IF(ISNA(MATCH(B926,Kunden!$T$7:$T$506,0)),"nicht in der Kundenliste",IF(A926="","Datum fehlt","")))</f>
        <v/>
      </c>
    </row>
    <row r="927">
      <c r="A927" s="11" t="n"/>
      <c r="B927" s="9" t="n"/>
      <c r="C927" s="9" t="n"/>
      <c r="D927" s="9" t="n"/>
      <c r="E927" s="13">
        <f>IF(B927="","",IFERROR(IF(INDEX(Kunden!$A$7:$A$506,MATCH(B927,Kunden!$T$7:$T$506,0))="","",INDEX(Kunden!$A$7:$A$506,MATCH(B927,Kunden!$T$7:$T$506,0))),""))</f>
        <v/>
      </c>
      <c r="F927" s="12">
        <f>IF(B927="","",IFERROR(IF(INDEX(Kunden!$J$7:$J$506,MATCH(B927,Kunden!$T$7:$T$506,0))="","",INDEX(Kunden!$J$7:$J$506,MATCH(B927,Kunden!$T$7:$T$506,0))),""))</f>
        <v/>
      </c>
      <c r="G927" s="12">
        <f>IF(B927="","",IFERROR(IF(INDEX(Kunden!$N$7:$N$506,MATCH(B927,Kunden!$T$7:$T$506,0))="","",INDEX(Kunden!$N$7:$N$506,MATCH(B927,Kunden!$T$7:$T$506,0))),""))</f>
        <v/>
      </c>
      <c r="H927" s="12">
        <f>IF(B927="","",IF(ISNA(MATCH(B927,Kunden!$T$7:$T$506,0)),"nicht in der Kundenliste",IF(A927="","Datum fehlt","")))</f>
        <v/>
      </c>
    </row>
    <row r="928">
      <c r="A928" s="11" t="n"/>
      <c r="B928" s="9" t="n"/>
      <c r="C928" s="9" t="n"/>
      <c r="D928" s="9" t="n"/>
      <c r="E928" s="13">
        <f>IF(B928="","",IFERROR(IF(INDEX(Kunden!$A$7:$A$506,MATCH(B928,Kunden!$T$7:$T$506,0))="","",INDEX(Kunden!$A$7:$A$506,MATCH(B928,Kunden!$T$7:$T$506,0))),""))</f>
        <v/>
      </c>
      <c r="F928" s="12">
        <f>IF(B928="","",IFERROR(IF(INDEX(Kunden!$J$7:$J$506,MATCH(B928,Kunden!$T$7:$T$506,0))="","",INDEX(Kunden!$J$7:$J$506,MATCH(B928,Kunden!$T$7:$T$506,0))),""))</f>
        <v/>
      </c>
      <c r="G928" s="12">
        <f>IF(B928="","",IFERROR(IF(INDEX(Kunden!$N$7:$N$506,MATCH(B928,Kunden!$T$7:$T$506,0))="","",INDEX(Kunden!$N$7:$N$506,MATCH(B928,Kunden!$T$7:$T$506,0))),""))</f>
        <v/>
      </c>
      <c r="H928" s="12">
        <f>IF(B928="","",IF(ISNA(MATCH(B928,Kunden!$T$7:$T$506,0)),"nicht in der Kundenliste",IF(A928="","Datum fehlt","")))</f>
        <v/>
      </c>
    </row>
    <row r="929">
      <c r="A929" s="11" t="n"/>
      <c r="B929" s="9" t="n"/>
      <c r="C929" s="9" t="n"/>
      <c r="D929" s="9" t="n"/>
      <c r="E929" s="13">
        <f>IF(B929="","",IFERROR(IF(INDEX(Kunden!$A$7:$A$506,MATCH(B929,Kunden!$T$7:$T$506,0))="","",INDEX(Kunden!$A$7:$A$506,MATCH(B929,Kunden!$T$7:$T$506,0))),""))</f>
        <v/>
      </c>
      <c r="F929" s="12">
        <f>IF(B929="","",IFERROR(IF(INDEX(Kunden!$J$7:$J$506,MATCH(B929,Kunden!$T$7:$T$506,0))="","",INDEX(Kunden!$J$7:$J$506,MATCH(B929,Kunden!$T$7:$T$506,0))),""))</f>
        <v/>
      </c>
      <c r="G929" s="12">
        <f>IF(B929="","",IFERROR(IF(INDEX(Kunden!$N$7:$N$506,MATCH(B929,Kunden!$T$7:$T$506,0))="","",INDEX(Kunden!$N$7:$N$506,MATCH(B929,Kunden!$T$7:$T$506,0))),""))</f>
        <v/>
      </c>
      <c r="H929" s="12">
        <f>IF(B929="","",IF(ISNA(MATCH(B929,Kunden!$T$7:$T$506,0)),"nicht in der Kundenliste",IF(A929="","Datum fehlt","")))</f>
        <v/>
      </c>
    </row>
    <row r="930">
      <c r="A930" s="11" t="n"/>
      <c r="B930" s="9" t="n"/>
      <c r="C930" s="9" t="n"/>
      <c r="D930" s="9" t="n"/>
      <c r="E930" s="13">
        <f>IF(B930="","",IFERROR(IF(INDEX(Kunden!$A$7:$A$506,MATCH(B930,Kunden!$T$7:$T$506,0))="","",INDEX(Kunden!$A$7:$A$506,MATCH(B930,Kunden!$T$7:$T$506,0))),""))</f>
        <v/>
      </c>
      <c r="F930" s="12">
        <f>IF(B930="","",IFERROR(IF(INDEX(Kunden!$J$7:$J$506,MATCH(B930,Kunden!$T$7:$T$506,0))="","",INDEX(Kunden!$J$7:$J$506,MATCH(B930,Kunden!$T$7:$T$506,0))),""))</f>
        <v/>
      </c>
      <c r="G930" s="12">
        <f>IF(B930="","",IFERROR(IF(INDEX(Kunden!$N$7:$N$506,MATCH(B930,Kunden!$T$7:$T$506,0))="","",INDEX(Kunden!$N$7:$N$506,MATCH(B930,Kunden!$T$7:$T$506,0))),""))</f>
        <v/>
      </c>
      <c r="H930" s="12">
        <f>IF(B930="","",IF(ISNA(MATCH(B930,Kunden!$T$7:$T$506,0)),"nicht in der Kundenliste",IF(A930="","Datum fehlt","")))</f>
        <v/>
      </c>
    </row>
    <row r="931">
      <c r="A931" s="11" t="n"/>
      <c r="B931" s="9" t="n"/>
      <c r="C931" s="9" t="n"/>
      <c r="D931" s="9" t="n"/>
      <c r="E931" s="13">
        <f>IF(B931="","",IFERROR(IF(INDEX(Kunden!$A$7:$A$506,MATCH(B931,Kunden!$T$7:$T$506,0))="","",INDEX(Kunden!$A$7:$A$506,MATCH(B931,Kunden!$T$7:$T$506,0))),""))</f>
        <v/>
      </c>
      <c r="F931" s="12">
        <f>IF(B931="","",IFERROR(IF(INDEX(Kunden!$J$7:$J$506,MATCH(B931,Kunden!$T$7:$T$506,0))="","",INDEX(Kunden!$J$7:$J$506,MATCH(B931,Kunden!$T$7:$T$506,0))),""))</f>
        <v/>
      </c>
      <c r="G931" s="12">
        <f>IF(B931="","",IFERROR(IF(INDEX(Kunden!$N$7:$N$506,MATCH(B931,Kunden!$T$7:$T$506,0))="","",INDEX(Kunden!$N$7:$N$506,MATCH(B931,Kunden!$T$7:$T$506,0))),""))</f>
        <v/>
      </c>
      <c r="H931" s="12">
        <f>IF(B931="","",IF(ISNA(MATCH(B931,Kunden!$T$7:$T$506,0)),"nicht in der Kundenliste",IF(A931="","Datum fehlt","")))</f>
        <v/>
      </c>
    </row>
    <row r="932">
      <c r="A932" s="11" t="n"/>
      <c r="B932" s="9" t="n"/>
      <c r="C932" s="9" t="n"/>
      <c r="D932" s="9" t="n"/>
      <c r="E932" s="13">
        <f>IF(B932="","",IFERROR(IF(INDEX(Kunden!$A$7:$A$506,MATCH(B932,Kunden!$T$7:$T$506,0))="","",INDEX(Kunden!$A$7:$A$506,MATCH(B932,Kunden!$T$7:$T$506,0))),""))</f>
        <v/>
      </c>
      <c r="F932" s="12">
        <f>IF(B932="","",IFERROR(IF(INDEX(Kunden!$J$7:$J$506,MATCH(B932,Kunden!$T$7:$T$506,0))="","",INDEX(Kunden!$J$7:$J$506,MATCH(B932,Kunden!$T$7:$T$506,0))),""))</f>
        <v/>
      </c>
      <c r="G932" s="12">
        <f>IF(B932="","",IFERROR(IF(INDEX(Kunden!$N$7:$N$506,MATCH(B932,Kunden!$T$7:$T$506,0))="","",INDEX(Kunden!$N$7:$N$506,MATCH(B932,Kunden!$T$7:$T$506,0))),""))</f>
        <v/>
      </c>
      <c r="H932" s="12">
        <f>IF(B932="","",IF(ISNA(MATCH(B932,Kunden!$T$7:$T$506,0)),"nicht in der Kundenliste",IF(A932="","Datum fehlt","")))</f>
        <v/>
      </c>
    </row>
    <row r="933">
      <c r="A933" s="11" t="n"/>
      <c r="B933" s="9" t="n"/>
      <c r="C933" s="9" t="n"/>
      <c r="D933" s="9" t="n"/>
      <c r="E933" s="13">
        <f>IF(B933="","",IFERROR(IF(INDEX(Kunden!$A$7:$A$506,MATCH(B933,Kunden!$T$7:$T$506,0))="","",INDEX(Kunden!$A$7:$A$506,MATCH(B933,Kunden!$T$7:$T$506,0))),""))</f>
        <v/>
      </c>
      <c r="F933" s="12">
        <f>IF(B933="","",IFERROR(IF(INDEX(Kunden!$J$7:$J$506,MATCH(B933,Kunden!$T$7:$T$506,0))="","",INDEX(Kunden!$J$7:$J$506,MATCH(B933,Kunden!$T$7:$T$506,0))),""))</f>
        <v/>
      </c>
      <c r="G933" s="12">
        <f>IF(B933="","",IFERROR(IF(INDEX(Kunden!$N$7:$N$506,MATCH(B933,Kunden!$T$7:$T$506,0))="","",INDEX(Kunden!$N$7:$N$506,MATCH(B933,Kunden!$T$7:$T$506,0))),""))</f>
        <v/>
      </c>
      <c r="H933" s="12">
        <f>IF(B933="","",IF(ISNA(MATCH(B933,Kunden!$T$7:$T$506,0)),"nicht in der Kundenliste",IF(A933="","Datum fehlt","")))</f>
        <v/>
      </c>
    </row>
    <row r="934">
      <c r="A934" s="11" t="n"/>
      <c r="B934" s="9" t="n"/>
      <c r="C934" s="9" t="n"/>
      <c r="D934" s="9" t="n"/>
      <c r="E934" s="13">
        <f>IF(B934="","",IFERROR(IF(INDEX(Kunden!$A$7:$A$506,MATCH(B934,Kunden!$T$7:$T$506,0))="","",INDEX(Kunden!$A$7:$A$506,MATCH(B934,Kunden!$T$7:$T$506,0))),""))</f>
        <v/>
      </c>
      <c r="F934" s="12">
        <f>IF(B934="","",IFERROR(IF(INDEX(Kunden!$J$7:$J$506,MATCH(B934,Kunden!$T$7:$T$506,0))="","",INDEX(Kunden!$J$7:$J$506,MATCH(B934,Kunden!$T$7:$T$506,0))),""))</f>
        <v/>
      </c>
      <c r="G934" s="12">
        <f>IF(B934="","",IFERROR(IF(INDEX(Kunden!$N$7:$N$506,MATCH(B934,Kunden!$T$7:$T$506,0))="","",INDEX(Kunden!$N$7:$N$506,MATCH(B934,Kunden!$T$7:$T$506,0))),""))</f>
        <v/>
      </c>
      <c r="H934" s="12">
        <f>IF(B934="","",IF(ISNA(MATCH(B934,Kunden!$T$7:$T$506,0)),"nicht in der Kundenliste",IF(A934="","Datum fehlt","")))</f>
        <v/>
      </c>
    </row>
    <row r="935">
      <c r="A935" s="11" t="n"/>
      <c r="B935" s="9" t="n"/>
      <c r="C935" s="9" t="n"/>
      <c r="D935" s="9" t="n"/>
      <c r="E935" s="13">
        <f>IF(B935="","",IFERROR(IF(INDEX(Kunden!$A$7:$A$506,MATCH(B935,Kunden!$T$7:$T$506,0))="","",INDEX(Kunden!$A$7:$A$506,MATCH(B935,Kunden!$T$7:$T$506,0))),""))</f>
        <v/>
      </c>
      <c r="F935" s="12">
        <f>IF(B935="","",IFERROR(IF(INDEX(Kunden!$J$7:$J$506,MATCH(B935,Kunden!$T$7:$T$506,0))="","",INDEX(Kunden!$J$7:$J$506,MATCH(B935,Kunden!$T$7:$T$506,0))),""))</f>
        <v/>
      </c>
      <c r="G935" s="12">
        <f>IF(B935="","",IFERROR(IF(INDEX(Kunden!$N$7:$N$506,MATCH(B935,Kunden!$T$7:$T$506,0))="","",INDEX(Kunden!$N$7:$N$506,MATCH(B935,Kunden!$T$7:$T$506,0))),""))</f>
        <v/>
      </c>
      <c r="H935" s="12">
        <f>IF(B935="","",IF(ISNA(MATCH(B935,Kunden!$T$7:$T$506,0)),"nicht in der Kundenliste",IF(A935="","Datum fehlt","")))</f>
        <v/>
      </c>
    </row>
    <row r="936">
      <c r="A936" s="11" t="n"/>
      <c r="B936" s="9" t="n"/>
      <c r="C936" s="9" t="n"/>
      <c r="D936" s="9" t="n"/>
      <c r="E936" s="13">
        <f>IF(B936="","",IFERROR(IF(INDEX(Kunden!$A$7:$A$506,MATCH(B936,Kunden!$T$7:$T$506,0))="","",INDEX(Kunden!$A$7:$A$506,MATCH(B936,Kunden!$T$7:$T$506,0))),""))</f>
        <v/>
      </c>
      <c r="F936" s="12">
        <f>IF(B936="","",IFERROR(IF(INDEX(Kunden!$J$7:$J$506,MATCH(B936,Kunden!$T$7:$T$506,0))="","",INDEX(Kunden!$J$7:$J$506,MATCH(B936,Kunden!$T$7:$T$506,0))),""))</f>
        <v/>
      </c>
      <c r="G936" s="12">
        <f>IF(B936="","",IFERROR(IF(INDEX(Kunden!$N$7:$N$506,MATCH(B936,Kunden!$T$7:$T$506,0))="","",INDEX(Kunden!$N$7:$N$506,MATCH(B936,Kunden!$T$7:$T$506,0))),""))</f>
        <v/>
      </c>
      <c r="H936" s="12">
        <f>IF(B936="","",IF(ISNA(MATCH(B936,Kunden!$T$7:$T$506,0)),"nicht in der Kundenliste",IF(A936="","Datum fehlt","")))</f>
        <v/>
      </c>
    </row>
    <row r="937">
      <c r="A937" s="11" t="n"/>
      <c r="B937" s="9" t="n"/>
      <c r="C937" s="9" t="n"/>
      <c r="D937" s="9" t="n"/>
      <c r="E937" s="13">
        <f>IF(B937="","",IFERROR(IF(INDEX(Kunden!$A$7:$A$506,MATCH(B937,Kunden!$T$7:$T$506,0))="","",INDEX(Kunden!$A$7:$A$506,MATCH(B937,Kunden!$T$7:$T$506,0))),""))</f>
        <v/>
      </c>
      <c r="F937" s="12">
        <f>IF(B937="","",IFERROR(IF(INDEX(Kunden!$J$7:$J$506,MATCH(B937,Kunden!$T$7:$T$506,0))="","",INDEX(Kunden!$J$7:$J$506,MATCH(B937,Kunden!$T$7:$T$506,0))),""))</f>
        <v/>
      </c>
      <c r="G937" s="12">
        <f>IF(B937="","",IFERROR(IF(INDEX(Kunden!$N$7:$N$506,MATCH(B937,Kunden!$T$7:$T$506,0))="","",INDEX(Kunden!$N$7:$N$506,MATCH(B937,Kunden!$T$7:$T$506,0))),""))</f>
        <v/>
      </c>
      <c r="H937" s="12">
        <f>IF(B937="","",IF(ISNA(MATCH(B937,Kunden!$T$7:$T$506,0)),"nicht in der Kundenliste",IF(A937="","Datum fehlt","")))</f>
        <v/>
      </c>
    </row>
    <row r="938">
      <c r="A938" s="11" t="n"/>
      <c r="B938" s="9" t="n"/>
      <c r="C938" s="9" t="n"/>
      <c r="D938" s="9" t="n"/>
      <c r="E938" s="13">
        <f>IF(B938="","",IFERROR(IF(INDEX(Kunden!$A$7:$A$506,MATCH(B938,Kunden!$T$7:$T$506,0))="","",INDEX(Kunden!$A$7:$A$506,MATCH(B938,Kunden!$T$7:$T$506,0))),""))</f>
        <v/>
      </c>
      <c r="F938" s="12">
        <f>IF(B938="","",IFERROR(IF(INDEX(Kunden!$J$7:$J$506,MATCH(B938,Kunden!$T$7:$T$506,0))="","",INDEX(Kunden!$J$7:$J$506,MATCH(B938,Kunden!$T$7:$T$506,0))),""))</f>
        <v/>
      </c>
      <c r="G938" s="12">
        <f>IF(B938="","",IFERROR(IF(INDEX(Kunden!$N$7:$N$506,MATCH(B938,Kunden!$T$7:$T$506,0))="","",INDEX(Kunden!$N$7:$N$506,MATCH(B938,Kunden!$T$7:$T$506,0))),""))</f>
        <v/>
      </c>
      <c r="H938" s="12">
        <f>IF(B938="","",IF(ISNA(MATCH(B938,Kunden!$T$7:$T$506,0)),"nicht in der Kundenliste",IF(A938="","Datum fehlt","")))</f>
        <v/>
      </c>
    </row>
    <row r="939">
      <c r="A939" s="11" t="n"/>
      <c r="B939" s="9" t="n"/>
      <c r="C939" s="9" t="n"/>
      <c r="D939" s="9" t="n"/>
      <c r="E939" s="13">
        <f>IF(B939="","",IFERROR(IF(INDEX(Kunden!$A$7:$A$506,MATCH(B939,Kunden!$T$7:$T$506,0))="","",INDEX(Kunden!$A$7:$A$506,MATCH(B939,Kunden!$T$7:$T$506,0))),""))</f>
        <v/>
      </c>
      <c r="F939" s="12">
        <f>IF(B939="","",IFERROR(IF(INDEX(Kunden!$J$7:$J$506,MATCH(B939,Kunden!$T$7:$T$506,0))="","",INDEX(Kunden!$J$7:$J$506,MATCH(B939,Kunden!$T$7:$T$506,0))),""))</f>
        <v/>
      </c>
      <c r="G939" s="12">
        <f>IF(B939="","",IFERROR(IF(INDEX(Kunden!$N$7:$N$506,MATCH(B939,Kunden!$T$7:$T$506,0))="","",INDEX(Kunden!$N$7:$N$506,MATCH(B939,Kunden!$T$7:$T$506,0))),""))</f>
        <v/>
      </c>
      <c r="H939" s="12">
        <f>IF(B939="","",IF(ISNA(MATCH(B939,Kunden!$T$7:$T$506,0)),"nicht in der Kundenliste",IF(A939="","Datum fehlt","")))</f>
        <v/>
      </c>
    </row>
    <row r="940">
      <c r="A940" s="11" t="n"/>
      <c r="B940" s="9" t="n"/>
      <c r="C940" s="9" t="n"/>
      <c r="D940" s="9" t="n"/>
      <c r="E940" s="13">
        <f>IF(B940="","",IFERROR(IF(INDEX(Kunden!$A$7:$A$506,MATCH(B940,Kunden!$T$7:$T$506,0))="","",INDEX(Kunden!$A$7:$A$506,MATCH(B940,Kunden!$T$7:$T$506,0))),""))</f>
        <v/>
      </c>
      <c r="F940" s="12">
        <f>IF(B940="","",IFERROR(IF(INDEX(Kunden!$J$7:$J$506,MATCH(B940,Kunden!$T$7:$T$506,0))="","",INDEX(Kunden!$J$7:$J$506,MATCH(B940,Kunden!$T$7:$T$506,0))),""))</f>
        <v/>
      </c>
      <c r="G940" s="12">
        <f>IF(B940="","",IFERROR(IF(INDEX(Kunden!$N$7:$N$506,MATCH(B940,Kunden!$T$7:$T$506,0))="","",INDEX(Kunden!$N$7:$N$506,MATCH(B940,Kunden!$T$7:$T$506,0))),""))</f>
        <v/>
      </c>
      <c r="H940" s="12">
        <f>IF(B940="","",IF(ISNA(MATCH(B940,Kunden!$T$7:$T$506,0)),"nicht in der Kundenliste",IF(A940="","Datum fehlt","")))</f>
        <v/>
      </c>
    </row>
    <row r="941">
      <c r="A941" s="11" t="n"/>
      <c r="B941" s="9" t="n"/>
      <c r="C941" s="9" t="n"/>
      <c r="D941" s="9" t="n"/>
      <c r="E941" s="13">
        <f>IF(B941="","",IFERROR(IF(INDEX(Kunden!$A$7:$A$506,MATCH(B941,Kunden!$T$7:$T$506,0))="","",INDEX(Kunden!$A$7:$A$506,MATCH(B941,Kunden!$T$7:$T$506,0))),""))</f>
        <v/>
      </c>
      <c r="F941" s="12">
        <f>IF(B941="","",IFERROR(IF(INDEX(Kunden!$J$7:$J$506,MATCH(B941,Kunden!$T$7:$T$506,0))="","",INDEX(Kunden!$J$7:$J$506,MATCH(B941,Kunden!$T$7:$T$506,0))),""))</f>
        <v/>
      </c>
      <c r="G941" s="12">
        <f>IF(B941="","",IFERROR(IF(INDEX(Kunden!$N$7:$N$506,MATCH(B941,Kunden!$T$7:$T$506,0))="","",INDEX(Kunden!$N$7:$N$506,MATCH(B941,Kunden!$T$7:$T$506,0))),""))</f>
        <v/>
      </c>
      <c r="H941" s="12">
        <f>IF(B941="","",IF(ISNA(MATCH(B941,Kunden!$T$7:$T$506,0)),"nicht in der Kundenliste",IF(A941="","Datum fehlt","")))</f>
        <v/>
      </c>
    </row>
    <row r="942">
      <c r="A942" s="11" t="n"/>
      <c r="B942" s="9" t="n"/>
      <c r="C942" s="9" t="n"/>
      <c r="D942" s="9" t="n"/>
      <c r="E942" s="13">
        <f>IF(B942="","",IFERROR(IF(INDEX(Kunden!$A$7:$A$506,MATCH(B942,Kunden!$T$7:$T$506,0))="","",INDEX(Kunden!$A$7:$A$506,MATCH(B942,Kunden!$T$7:$T$506,0))),""))</f>
        <v/>
      </c>
      <c r="F942" s="12">
        <f>IF(B942="","",IFERROR(IF(INDEX(Kunden!$J$7:$J$506,MATCH(B942,Kunden!$T$7:$T$506,0))="","",INDEX(Kunden!$J$7:$J$506,MATCH(B942,Kunden!$T$7:$T$506,0))),""))</f>
        <v/>
      </c>
      <c r="G942" s="12">
        <f>IF(B942="","",IFERROR(IF(INDEX(Kunden!$N$7:$N$506,MATCH(B942,Kunden!$T$7:$T$506,0))="","",INDEX(Kunden!$N$7:$N$506,MATCH(B942,Kunden!$T$7:$T$506,0))),""))</f>
        <v/>
      </c>
      <c r="H942" s="12">
        <f>IF(B942="","",IF(ISNA(MATCH(B942,Kunden!$T$7:$T$506,0)),"nicht in der Kundenliste",IF(A942="","Datum fehlt","")))</f>
        <v/>
      </c>
    </row>
    <row r="943">
      <c r="A943" s="11" t="n"/>
      <c r="B943" s="9" t="n"/>
      <c r="C943" s="9" t="n"/>
      <c r="D943" s="9" t="n"/>
      <c r="E943" s="13">
        <f>IF(B943="","",IFERROR(IF(INDEX(Kunden!$A$7:$A$506,MATCH(B943,Kunden!$T$7:$T$506,0))="","",INDEX(Kunden!$A$7:$A$506,MATCH(B943,Kunden!$T$7:$T$506,0))),""))</f>
        <v/>
      </c>
      <c r="F943" s="12">
        <f>IF(B943="","",IFERROR(IF(INDEX(Kunden!$J$7:$J$506,MATCH(B943,Kunden!$T$7:$T$506,0))="","",INDEX(Kunden!$J$7:$J$506,MATCH(B943,Kunden!$T$7:$T$506,0))),""))</f>
        <v/>
      </c>
      <c r="G943" s="12">
        <f>IF(B943="","",IFERROR(IF(INDEX(Kunden!$N$7:$N$506,MATCH(B943,Kunden!$T$7:$T$506,0))="","",INDEX(Kunden!$N$7:$N$506,MATCH(B943,Kunden!$T$7:$T$506,0))),""))</f>
        <v/>
      </c>
      <c r="H943" s="12">
        <f>IF(B943="","",IF(ISNA(MATCH(B943,Kunden!$T$7:$T$506,0)),"nicht in der Kundenliste",IF(A943="","Datum fehlt","")))</f>
        <v/>
      </c>
    </row>
    <row r="944">
      <c r="A944" s="11" t="n"/>
      <c r="B944" s="9" t="n"/>
      <c r="C944" s="9" t="n"/>
      <c r="D944" s="9" t="n"/>
      <c r="E944" s="13">
        <f>IF(B944="","",IFERROR(IF(INDEX(Kunden!$A$7:$A$506,MATCH(B944,Kunden!$T$7:$T$506,0))="","",INDEX(Kunden!$A$7:$A$506,MATCH(B944,Kunden!$T$7:$T$506,0))),""))</f>
        <v/>
      </c>
      <c r="F944" s="12">
        <f>IF(B944="","",IFERROR(IF(INDEX(Kunden!$J$7:$J$506,MATCH(B944,Kunden!$T$7:$T$506,0))="","",INDEX(Kunden!$J$7:$J$506,MATCH(B944,Kunden!$T$7:$T$506,0))),""))</f>
        <v/>
      </c>
      <c r="G944" s="12">
        <f>IF(B944="","",IFERROR(IF(INDEX(Kunden!$N$7:$N$506,MATCH(B944,Kunden!$T$7:$T$506,0))="","",INDEX(Kunden!$N$7:$N$506,MATCH(B944,Kunden!$T$7:$T$506,0))),""))</f>
        <v/>
      </c>
      <c r="H944" s="12">
        <f>IF(B944="","",IF(ISNA(MATCH(B944,Kunden!$T$7:$T$506,0)),"nicht in der Kundenliste",IF(A944="","Datum fehlt","")))</f>
        <v/>
      </c>
    </row>
    <row r="945">
      <c r="A945" s="11" t="n"/>
      <c r="B945" s="9" t="n"/>
      <c r="C945" s="9" t="n"/>
      <c r="D945" s="9" t="n"/>
      <c r="E945" s="13">
        <f>IF(B945="","",IFERROR(IF(INDEX(Kunden!$A$7:$A$506,MATCH(B945,Kunden!$T$7:$T$506,0))="","",INDEX(Kunden!$A$7:$A$506,MATCH(B945,Kunden!$T$7:$T$506,0))),""))</f>
        <v/>
      </c>
      <c r="F945" s="12">
        <f>IF(B945="","",IFERROR(IF(INDEX(Kunden!$J$7:$J$506,MATCH(B945,Kunden!$T$7:$T$506,0))="","",INDEX(Kunden!$J$7:$J$506,MATCH(B945,Kunden!$T$7:$T$506,0))),""))</f>
        <v/>
      </c>
      <c r="G945" s="12">
        <f>IF(B945="","",IFERROR(IF(INDEX(Kunden!$N$7:$N$506,MATCH(B945,Kunden!$T$7:$T$506,0))="","",INDEX(Kunden!$N$7:$N$506,MATCH(B945,Kunden!$T$7:$T$506,0))),""))</f>
        <v/>
      </c>
      <c r="H945" s="12">
        <f>IF(B945="","",IF(ISNA(MATCH(B945,Kunden!$T$7:$T$506,0)),"nicht in der Kundenliste",IF(A945="","Datum fehlt","")))</f>
        <v/>
      </c>
    </row>
    <row r="946">
      <c r="A946" s="11" t="n"/>
      <c r="B946" s="9" t="n"/>
      <c r="C946" s="9" t="n"/>
      <c r="D946" s="9" t="n"/>
      <c r="E946" s="13">
        <f>IF(B946="","",IFERROR(IF(INDEX(Kunden!$A$7:$A$506,MATCH(B946,Kunden!$T$7:$T$506,0))="","",INDEX(Kunden!$A$7:$A$506,MATCH(B946,Kunden!$T$7:$T$506,0))),""))</f>
        <v/>
      </c>
      <c r="F946" s="12">
        <f>IF(B946="","",IFERROR(IF(INDEX(Kunden!$J$7:$J$506,MATCH(B946,Kunden!$T$7:$T$506,0))="","",INDEX(Kunden!$J$7:$J$506,MATCH(B946,Kunden!$T$7:$T$506,0))),""))</f>
        <v/>
      </c>
      <c r="G946" s="12">
        <f>IF(B946="","",IFERROR(IF(INDEX(Kunden!$N$7:$N$506,MATCH(B946,Kunden!$T$7:$T$506,0))="","",INDEX(Kunden!$N$7:$N$506,MATCH(B946,Kunden!$T$7:$T$506,0))),""))</f>
        <v/>
      </c>
      <c r="H946" s="12">
        <f>IF(B946="","",IF(ISNA(MATCH(B946,Kunden!$T$7:$T$506,0)),"nicht in der Kundenliste",IF(A946="","Datum fehlt","")))</f>
        <v/>
      </c>
    </row>
    <row r="947">
      <c r="A947" s="11" t="n"/>
      <c r="B947" s="9" t="n"/>
      <c r="C947" s="9" t="n"/>
      <c r="D947" s="9" t="n"/>
      <c r="E947" s="13">
        <f>IF(B947="","",IFERROR(IF(INDEX(Kunden!$A$7:$A$506,MATCH(B947,Kunden!$T$7:$T$506,0))="","",INDEX(Kunden!$A$7:$A$506,MATCH(B947,Kunden!$T$7:$T$506,0))),""))</f>
        <v/>
      </c>
      <c r="F947" s="12">
        <f>IF(B947="","",IFERROR(IF(INDEX(Kunden!$J$7:$J$506,MATCH(B947,Kunden!$T$7:$T$506,0))="","",INDEX(Kunden!$J$7:$J$506,MATCH(B947,Kunden!$T$7:$T$506,0))),""))</f>
        <v/>
      </c>
      <c r="G947" s="12">
        <f>IF(B947="","",IFERROR(IF(INDEX(Kunden!$N$7:$N$506,MATCH(B947,Kunden!$T$7:$T$506,0))="","",INDEX(Kunden!$N$7:$N$506,MATCH(B947,Kunden!$T$7:$T$506,0))),""))</f>
        <v/>
      </c>
      <c r="H947" s="12">
        <f>IF(B947="","",IF(ISNA(MATCH(B947,Kunden!$T$7:$T$506,0)),"nicht in der Kundenliste",IF(A947="","Datum fehlt","")))</f>
        <v/>
      </c>
    </row>
    <row r="948">
      <c r="A948" s="11" t="n"/>
      <c r="B948" s="9" t="n"/>
      <c r="C948" s="9" t="n"/>
      <c r="D948" s="9" t="n"/>
      <c r="E948" s="13">
        <f>IF(B948="","",IFERROR(IF(INDEX(Kunden!$A$7:$A$506,MATCH(B948,Kunden!$T$7:$T$506,0))="","",INDEX(Kunden!$A$7:$A$506,MATCH(B948,Kunden!$T$7:$T$506,0))),""))</f>
        <v/>
      </c>
      <c r="F948" s="12">
        <f>IF(B948="","",IFERROR(IF(INDEX(Kunden!$J$7:$J$506,MATCH(B948,Kunden!$T$7:$T$506,0))="","",INDEX(Kunden!$J$7:$J$506,MATCH(B948,Kunden!$T$7:$T$506,0))),""))</f>
        <v/>
      </c>
      <c r="G948" s="12">
        <f>IF(B948="","",IFERROR(IF(INDEX(Kunden!$N$7:$N$506,MATCH(B948,Kunden!$T$7:$T$506,0))="","",INDEX(Kunden!$N$7:$N$506,MATCH(B948,Kunden!$T$7:$T$506,0))),""))</f>
        <v/>
      </c>
      <c r="H948" s="12">
        <f>IF(B948="","",IF(ISNA(MATCH(B948,Kunden!$T$7:$T$506,0)),"nicht in der Kundenliste",IF(A948="","Datum fehlt","")))</f>
        <v/>
      </c>
    </row>
    <row r="949">
      <c r="A949" s="11" t="n"/>
      <c r="B949" s="9" t="n"/>
      <c r="C949" s="9" t="n"/>
      <c r="D949" s="9" t="n"/>
      <c r="E949" s="13">
        <f>IF(B949="","",IFERROR(IF(INDEX(Kunden!$A$7:$A$506,MATCH(B949,Kunden!$T$7:$T$506,0))="","",INDEX(Kunden!$A$7:$A$506,MATCH(B949,Kunden!$T$7:$T$506,0))),""))</f>
        <v/>
      </c>
      <c r="F949" s="12">
        <f>IF(B949="","",IFERROR(IF(INDEX(Kunden!$J$7:$J$506,MATCH(B949,Kunden!$T$7:$T$506,0))="","",INDEX(Kunden!$J$7:$J$506,MATCH(B949,Kunden!$T$7:$T$506,0))),""))</f>
        <v/>
      </c>
      <c r="G949" s="12">
        <f>IF(B949="","",IFERROR(IF(INDEX(Kunden!$N$7:$N$506,MATCH(B949,Kunden!$T$7:$T$506,0))="","",INDEX(Kunden!$N$7:$N$506,MATCH(B949,Kunden!$T$7:$T$506,0))),""))</f>
        <v/>
      </c>
      <c r="H949" s="12">
        <f>IF(B949="","",IF(ISNA(MATCH(B949,Kunden!$T$7:$T$506,0)),"nicht in der Kundenliste",IF(A949="","Datum fehlt","")))</f>
        <v/>
      </c>
    </row>
    <row r="950">
      <c r="A950" s="11" t="n"/>
      <c r="B950" s="9" t="n"/>
      <c r="C950" s="9" t="n"/>
      <c r="D950" s="9" t="n"/>
      <c r="E950" s="13">
        <f>IF(B950="","",IFERROR(IF(INDEX(Kunden!$A$7:$A$506,MATCH(B950,Kunden!$T$7:$T$506,0))="","",INDEX(Kunden!$A$7:$A$506,MATCH(B950,Kunden!$T$7:$T$506,0))),""))</f>
        <v/>
      </c>
      <c r="F950" s="12">
        <f>IF(B950="","",IFERROR(IF(INDEX(Kunden!$J$7:$J$506,MATCH(B950,Kunden!$T$7:$T$506,0))="","",INDEX(Kunden!$J$7:$J$506,MATCH(B950,Kunden!$T$7:$T$506,0))),""))</f>
        <v/>
      </c>
      <c r="G950" s="12">
        <f>IF(B950="","",IFERROR(IF(INDEX(Kunden!$N$7:$N$506,MATCH(B950,Kunden!$T$7:$T$506,0))="","",INDEX(Kunden!$N$7:$N$506,MATCH(B950,Kunden!$T$7:$T$506,0))),""))</f>
        <v/>
      </c>
      <c r="H950" s="12">
        <f>IF(B950="","",IF(ISNA(MATCH(B950,Kunden!$T$7:$T$506,0)),"nicht in der Kundenliste",IF(A950="","Datum fehlt","")))</f>
        <v/>
      </c>
    </row>
    <row r="951">
      <c r="A951" s="11" t="n"/>
      <c r="B951" s="9" t="n"/>
      <c r="C951" s="9" t="n"/>
      <c r="D951" s="9" t="n"/>
      <c r="E951" s="13">
        <f>IF(B951="","",IFERROR(IF(INDEX(Kunden!$A$7:$A$506,MATCH(B951,Kunden!$T$7:$T$506,0))="","",INDEX(Kunden!$A$7:$A$506,MATCH(B951,Kunden!$T$7:$T$506,0))),""))</f>
        <v/>
      </c>
      <c r="F951" s="12">
        <f>IF(B951="","",IFERROR(IF(INDEX(Kunden!$J$7:$J$506,MATCH(B951,Kunden!$T$7:$T$506,0))="","",INDEX(Kunden!$J$7:$J$506,MATCH(B951,Kunden!$T$7:$T$506,0))),""))</f>
        <v/>
      </c>
      <c r="G951" s="12">
        <f>IF(B951="","",IFERROR(IF(INDEX(Kunden!$N$7:$N$506,MATCH(B951,Kunden!$T$7:$T$506,0))="","",INDEX(Kunden!$N$7:$N$506,MATCH(B951,Kunden!$T$7:$T$506,0))),""))</f>
        <v/>
      </c>
      <c r="H951" s="12">
        <f>IF(B951="","",IF(ISNA(MATCH(B951,Kunden!$T$7:$T$506,0)),"nicht in der Kundenliste",IF(A951="","Datum fehlt","")))</f>
        <v/>
      </c>
    </row>
    <row r="952">
      <c r="A952" s="11" t="n"/>
      <c r="B952" s="9" t="n"/>
      <c r="C952" s="9" t="n"/>
      <c r="D952" s="9" t="n"/>
      <c r="E952" s="13">
        <f>IF(B952="","",IFERROR(IF(INDEX(Kunden!$A$7:$A$506,MATCH(B952,Kunden!$T$7:$T$506,0))="","",INDEX(Kunden!$A$7:$A$506,MATCH(B952,Kunden!$T$7:$T$506,0))),""))</f>
        <v/>
      </c>
      <c r="F952" s="12">
        <f>IF(B952="","",IFERROR(IF(INDEX(Kunden!$J$7:$J$506,MATCH(B952,Kunden!$T$7:$T$506,0))="","",INDEX(Kunden!$J$7:$J$506,MATCH(B952,Kunden!$T$7:$T$506,0))),""))</f>
        <v/>
      </c>
      <c r="G952" s="12">
        <f>IF(B952="","",IFERROR(IF(INDEX(Kunden!$N$7:$N$506,MATCH(B952,Kunden!$T$7:$T$506,0))="","",INDEX(Kunden!$N$7:$N$506,MATCH(B952,Kunden!$T$7:$T$506,0))),""))</f>
        <v/>
      </c>
      <c r="H952" s="12">
        <f>IF(B952="","",IF(ISNA(MATCH(B952,Kunden!$T$7:$T$506,0)),"nicht in der Kundenliste",IF(A952="","Datum fehlt","")))</f>
        <v/>
      </c>
    </row>
    <row r="953">
      <c r="A953" s="11" t="n"/>
      <c r="B953" s="9" t="n"/>
      <c r="C953" s="9" t="n"/>
      <c r="D953" s="9" t="n"/>
      <c r="E953" s="13">
        <f>IF(B953="","",IFERROR(IF(INDEX(Kunden!$A$7:$A$506,MATCH(B953,Kunden!$T$7:$T$506,0))="","",INDEX(Kunden!$A$7:$A$506,MATCH(B953,Kunden!$T$7:$T$506,0))),""))</f>
        <v/>
      </c>
      <c r="F953" s="12">
        <f>IF(B953="","",IFERROR(IF(INDEX(Kunden!$J$7:$J$506,MATCH(B953,Kunden!$T$7:$T$506,0))="","",INDEX(Kunden!$J$7:$J$506,MATCH(B953,Kunden!$T$7:$T$506,0))),""))</f>
        <v/>
      </c>
      <c r="G953" s="12">
        <f>IF(B953="","",IFERROR(IF(INDEX(Kunden!$N$7:$N$506,MATCH(B953,Kunden!$T$7:$T$506,0))="","",INDEX(Kunden!$N$7:$N$506,MATCH(B953,Kunden!$T$7:$T$506,0))),""))</f>
        <v/>
      </c>
      <c r="H953" s="12">
        <f>IF(B953="","",IF(ISNA(MATCH(B953,Kunden!$T$7:$T$506,0)),"nicht in der Kundenliste",IF(A953="","Datum fehlt","")))</f>
        <v/>
      </c>
    </row>
    <row r="954">
      <c r="A954" s="11" t="n"/>
      <c r="B954" s="9" t="n"/>
      <c r="C954" s="9" t="n"/>
      <c r="D954" s="9" t="n"/>
      <c r="E954" s="13">
        <f>IF(B954="","",IFERROR(IF(INDEX(Kunden!$A$7:$A$506,MATCH(B954,Kunden!$T$7:$T$506,0))="","",INDEX(Kunden!$A$7:$A$506,MATCH(B954,Kunden!$T$7:$T$506,0))),""))</f>
        <v/>
      </c>
      <c r="F954" s="12">
        <f>IF(B954="","",IFERROR(IF(INDEX(Kunden!$J$7:$J$506,MATCH(B954,Kunden!$T$7:$T$506,0))="","",INDEX(Kunden!$J$7:$J$506,MATCH(B954,Kunden!$T$7:$T$506,0))),""))</f>
        <v/>
      </c>
      <c r="G954" s="12">
        <f>IF(B954="","",IFERROR(IF(INDEX(Kunden!$N$7:$N$506,MATCH(B954,Kunden!$T$7:$T$506,0))="","",INDEX(Kunden!$N$7:$N$506,MATCH(B954,Kunden!$T$7:$T$506,0))),""))</f>
        <v/>
      </c>
      <c r="H954" s="12">
        <f>IF(B954="","",IF(ISNA(MATCH(B954,Kunden!$T$7:$T$506,0)),"nicht in der Kundenliste",IF(A954="","Datum fehlt","")))</f>
        <v/>
      </c>
    </row>
    <row r="955">
      <c r="A955" s="11" t="n"/>
      <c r="B955" s="9" t="n"/>
      <c r="C955" s="9" t="n"/>
      <c r="D955" s="9" t="n"/>
      <c r="E955" s="13">
        <f>IF(B955="","",IFERROR(IF(INDEX(Kunden!$A$7:$A$506,MATCH(B955,Kunden!$T$7:$T$506,0))="","",INDEX(Kunden!$A$7:$A$506,MATCH(B955,Kunden!$T$7:$T$506,0))),""))</f>
        <v/>
      </c>
      <c r="F955" s="12">
        <f>IF(B955="","",IFERROR(IF(INDEX(Kunden!$J$7:$J$506,MATCH(B955,Kunden!$T$7:$T$506,0))="","",INDEX(Kunden!$J$7:$J$506,MATCH(B955,Kunden!$T$7:$T$506,0))),""))</f>
        <v/>
      </c>
      <c r="G955" s="12">
        <f>IF(B955="","",IFERROR(IF(INDEX(Kunden!$N$7:$N$506,MATCH(B955,Kunden!$T$7:$T$506,0))="","",INDEX(Kunden!$N$7:$N$506,MATCH(B955,Kunden!$T$7:$T$506,0))),""))</f>
        <v/>
      </c>
      <c r="H955" s="12">
        <f>IF(B955="","",IF(ISNA(MATCH(B955,Kunden!$T$7:$T$506,0)),"nicht in der Kundenliste",IF(A955="","Datum fehlt","")))</f>
        <v/>
      </c>
    </row>
    <row r="956">
      <c r="A956" s="11" t="n"/>
      <c r="B956" s="9" t="n"/>
      <c r="C956" s="9" t="n"/>
      <c r="D956" s="9" t="n"/>
      <c r="E956" s="13">
        <f>IF(B956="","",IFERROR(IF(INDEX(Kunden!$A$7:$A$506,MATCH(B956,Kunden!$T$7:$T$506,0))="","",INDEX(Kunden!$A$7:$A$506,MATCH(B956,Kunden!$T$7:$T$506,0))),""))</f>
        <v/>
      </c>
      <c r="F956" s="12">
        <f>IF(B956="","",IFERROR(IF(INDEX(Kunden!$J$7:$J$506,MATCH(B956,Kunden!$T$7:$T$506,0))="","",INDEX(Kunden!$J$7:$J$506,MATCH(B956,Kunden!$T$7:$T$506,0))),""))</f>
        <v/>
      </c>
      <c r="G956" s="12">
        <f>IF(B956="","",IFERROR(IF(INDEX(Kunden!$N$7:$N$506,MATCH(B956,Kunden!$T$7:$T$506,0))="","",INDEX(Kunden!$N$7:$N$506,MATCH(B956,Kunden!$T$7:$T$506,0))),""))</f>
        <v/>
      </c>
      <c r="H956" s="12">
        <f>IF(B956="","",IF(ISNA(MATCH(B956,Kunden!$T$7:$T$506,0)),"nicht in der Kundenliste",IF(A956="","Datum fehlt","")))</f>
        <v/>
      </c>
    </row>
    <row r="957">
      <c r="A957" s="11" t="n"/>
      <c r="B957" s="9" t="n"/>
      <c r="C957" s="9" t="n"/>
      <c r="D957" s="9" t="n"/>
      <c r="E957" s="13">
        <f>IF(B957="","",IFERROR(IF(INDEX(Kunden!$A$7:$A$506,MATCH(B957,Kunden!$T$7:$T$506,0))="","",INDEX(Kunden!$A$7:$A$506,MATCH(B957,Kunden!$T$7:$T$506,0))),""))</f>
        <v/>
      </c>
      <c r="F957" s="12">
        <f>IF(B957="","",IFERROR(IF(INDEX(Kunden!$J$7:$J$506,MATCH(B957,Kunden!$T$7:$T$506,0))="","",INDEX(Kunden!$J$7:$J$506,MATCH(B957,Kunden!$T$7:$T$506,0))),""))</f>
        <v/>
      </c>
      <c r="G957" s="12">
        <f>IF(B957="","",IFERROR(IF(INDEX(Kunden!$N$7:$N$506,MATCH(B957,Kunden!$T$7:$T$506,0))="","",INDEX(Kunden!$N$7:$N$506,MATCH(B957,Kunden!$T$7:$T$506,0))),""))</f>
        <v/>
      </c>
      <c r="H957" s="12">
        <f>IF(B957="","",IF(ISNA(MATCH(B957,Kunden!$T$7:$T$506,0)),"nicht in der Kundenliste",IF(A957="","Datum fehlt","")))</f>
        <v/>
      </c>
    </row>
    <row r="958">
      <c r="A958" s="11" t="n"/>
      <c r="B958" s="9" t="n"/>
      <c r="C958" s="9" t="n"/>
      <c r="D958" s="9" t="n"/>
      <c r="E958" s="13">
        <f>IF(B958="","",IFERROR(IF(INDEX(Kunden!$A$7:$A$506,MATCH(B958,Kunden!$T$7:$T$506,0))="","",INDEX(Kunden!$A$7:$A$506,MATCH(B958,Kunden!$T$7:$T$506,0))),""))</f>
        <v/>
      </c>
      <c r="F958" s="12">
        <f>IF(B958="","",IFERROR(IF(INDEX(Kunden!$J$7:$J$506,MATCH(B958,Kunden!$T$7:$T$506,0))="","",INDEX(Kunden!$J$7:$J$506,MATCH(B958,Kunden!$T$7:$T$506,0))),""))</f>
        <v/>
      </c>
      <c r="G958" s="12">
        <f>IF(B958="","",IFERROR(IF(INDEX(Kunden!$N$7:$N$506,MATCH(B958,Kunden!$T$7:$T$506,0))="","",INDEX(Kunden!$N$7:$N$506,MATCH(B958,Kunden!$T$7:$T$506,0))),""))</f>
        <v/>
      </c>
      <c r="H958" s="12">
        <f>IF(B958="","",IF(ISNA(MATCH(B958,Kunden!$T$7:$T$506,0)),"nicht in der Kundenliste",IF(A958="","Datum fehlt","")))</f>
        <v/>
      </c>
    </row>
    <row r="959">
      <c r="A959" s="11" t="n"/>
      <c r="B959" s="9" t="n"/>
      <c r="C959" s="9" t="n"/>
      <c r="D959" s="9" t="n"/>
      <c r="E959" s="13">
        <f>IF(B959="","",IFERROR(IF(INDEX(Kunden!$A$7:$A$506,MATCH(B959,Kunden!$T$7:$T$506,0))="","",INDEX(Kunden!$A$7:$A$506,MATCH(B959,Kunden!$T$7:$T$506,0))),""))</f>
        <v/>
      </c>
      <c r="F959" s="12">
        <f>IF(B959="","",IFERROR(IF(INDEX(Kunden!$J$7:$J$506,MATCH(B959,Kunden!$T$7:$T$506,0))="","",INDEX(Kunden!$J$7:$J$506,MATCH(B959,Kunden!$T$7:$T$506,0))),""))</f>
        <v/>
      </c>
      <c r="G959" s="12">
        <f>IF(B959="","",IFERROR(IF(INDEX(Kunden!$N$7:$N$506,MATCH(B959,Kunden!$T$7:$T$506,0))="","",INDEX(Kunden!$N$7:$N$506,MATCH(B959,Kunden!$T$7:$T$506,0))),""))</f>
        <v/>
      </c>
      <c r="H959" s="12">
        <f>IF(B959="","",IF(ISNA(MATCH(B959,Kunden!$T$7:$T$506,0)),"nicht in der Kundenliste",IF(A959="","Datum fehlt","")))</f>
        <v/>
      </c>
    </row>
    <row r="960">
      <c r="A960" s="11" t="n"/>
      <c r="B960" s="9" t="n"/>
      <c r="C960" s="9" t="n"/>
      <c r="D960" s="9" t="n"/>
      <c r="E960" s="13">
        <f>IF(B960="","",IFERROR(IF(INDEX(Kunden!$A$7:$A$506,MATCH(B960,Kunden!$T$7:$T$506,0))="","",INDEX(Kunden!$A$7:$A$506,MATCH(B960,Kunden!$T$7:$T$506,0))),""))</f>
        <v/>
      </c>
      <c r="F960" s="12">
        <f>IF(B960="","",IFERROR(IF(INDEX(Kunden!$J$7:$J$506,MATCH(B960,Kunden!$T$7:$T$506,0))="","",INDEX(Kunden!$J$7:$J$506,MATCH(B960,Kunden!$T$7:$T$506,0))),""))</f>
        <v/>
      </c>
      <c r="G960" s="12">
        <f>IF(B960="","",IFERROR(IF(INDEX(Kunden!$N$7:$N$506,MATCH(B960,Kunden!$T$7:$T$506,0))="","",INDEX(Kunden!$N$7:$N$506,MATCH(B960,Kunden!$T$7:$T$506,0))),""))</f>
        <v/>
      </c>
      <c r="H960" s="12">
        <f>IF(B960="","",IF(ISNA(MATCH(B960,Kunden!$T$7:$T$506,0)),"nicht in der Kundenliste",IF(A960="","Datum fehlt","")))</f>
        <v/>
      </c>
    </row>
    <row r="961">
      <c r="A961" s="11" t="n"/>
      <c r="B961" s="9" t="n"/>
      <c r="C961" s="9" t="n"/>
      <c r="D961" s="9" t="n"/>
      <c r="E961" s="13">
        <f>IF(B961="","",IFERROR(IF(INDEX(Kunden!$A$7:$A$506,MATCH(B961,Kunden!$T$7:$T$506,0))="","",INDEX(Kunden!$A$7:$A$506,MATCH(B961,Kunden!$T$7:$T$506,0))),""))</f>
        <v/>
      </c>
      <c r="F961" s="12">
        <f>IF(B961="","",IFERROR(IF(INDEX(Kunden!$J$7:$J$506,MATCH(B961,Kunden!$T$7:$T$506,0))="","",INDEX(Kunden!$J$7:$J$506,MATCH(B961,Kunden!$T$7:$T$506,0))),""))</f>
        <v/>
      </c>
      <c r="G961" s="12">
        <f>IF(B961="","",IFERROR(IF(INDEX(Kunden!$N$7:$N$506,MATCH(B961,Kunden!$T$7:$T$506,0))="","",INDEX(Kunden!$N$7:$N$506,MATCH(B961,Kunden!$T$7:$T$506,0))),""))</f>
        <v/>
      </c>
      <c r="H961" s="12">
        <f>IF(B961="","",IF(ISNA(MATCH(B961,Kunden!$T$7:$T$506,0)),"nicht in der Kundenliste",IF(A961="","Datum fehlt","")))</f>
        <v/>
      </c>
    </row>
    <row r="962">
      <c r="A962" s="11" t="n"/>
      <c r="B962" s="9" t="n"/>
      <c r="C962" s="9" t="n"/>
      <c r="D962" s="9" t="n"/>
      <c r="E962" s="13">
        <f>IF(B962="","",IFERROR(IF(INDEX(Kunden!$A$7:$A$506,MATCH(B962,Kunden!$T$7:$T$506,0))="","",INDEX(Kunden!$A$7:$A$506,MATCH(B962,Kunden!$T$7:$T$506,0))),""))</f>
        <v/>
      </c>
      <c r="F962" s="12">
        <f>IF(B962="","",IFERROR(IF(INDEX(Kunden!$J$7:$J$506,MATCH(B962,Kunden!$T$7:$T$506,0))="","",INDEX(Kunden!$J$7:$J$506,MATCH(B962,Kunden!$T$7:$T$506,0))),""))</f>
        <v/>
      </c>
      <c r="G962" s="12">
        <f>IF(B962="","",IFERROR(IF(INDEX(Kunden!$N$7:$N$506,MATCH(B962,Kunden!$T$7:$T$506,0))="","",INDEX(Kunden!$N$7:$N$506,MATCH(B962,Kunden!$T$7:$T$506,0))),""))</f>
        <v/>
      </c>
      <c r="H962" s="12">
        <f>IF(B962="","",IF(ISNA(MATCH(B962,Kunden!$T$7:$T$506,0)),"nicht in der Kundenliste",IF(A962="","Datum fehlt","")))</f>
        <v/>
      </c>
    </row>
    <row r="963">
      <c r="A963" s="11" t="n"/>
      <c r="B963" s="9" t="n"/>
      <c r="C963" s="9" t="n"/>
      <c r="D963" s="9" t="n"/>
      <c r="E963" s="13">
        <f>IF(B963="","",IFERROR(IF(INDEX(Kunden!$A$7:$A$506,MATCH(B963,Kunden!$T$7:$T$506,0))="","",INDEX(Kunden!$A$7:$A$506,MATCH(B963,Kunden!$T$7:$T$506,0))),""))</f>
        <v/>
      </c>
      <c r="F963" s="12">
        <f>IF(B963="","",IFERROR(IF(INDEX(Kunden!$J$7:$J$506,MATCH(B963,Kunden!$T$7:$T$506,0))="","",INDEX(Kunden!$J$7:$J$506,MATCH(B963,Kunden!$T$7:$T$506,0))),""))</f>
        <v/>
      </c>
      <c r="G963" s="12">
        <f>IF(B963="","",IFERROR(IF(INDEX(Kunden!$N$7:$N$506,MATCH(B963,Kunden!$T$7:$T$506,0))="","",INDEX(Kunden!$N$7:$N$506,MATCH(B963,Kunden!$T$7:$T$506,0))),""))</f>
        <v/>
      </c>
      <c r="H963" s="12">
        <f>IF(B963="","",IF(ISNA(MATCH(B963,Kunden!$T$7:$T$506,0)),"nicht in der Kundenliste",IF(A963="","Datum fehlt","")))</f>
        <v/>
      </c>
    </row>
    <row r="964">
      <c r="A964" s="11" t="n"/>
      <c r="B964" s="9" t="n"/>
      <c r="C964" s="9" t="n"/>
      <c r="D964" s="9" t="n"/>
      <c r="E964" s="13">
        <f>IF(B964="","",IFERROR(IF(INDEX(Kunden!$A$7:$A$506,MATCH(B964,Kunden!$T$7:$T$506,0))="","",INDEX(Kunden!$A$7:$A$506,MATCH(B964,Kunden!$T$7:$T$506,0))),""))</f>
        <v/>
      </c>
      <c r="F964" s="12">
        <f>IF(B964="","",IFERROR(IF(INDEX(Kunden!$J$7:$J$506,MATCH(B964,Kunden!$T$7:$T$506,0))="","",INDEX(Kunden!$J$7:$J$506,MATCH(B964,Kunden!$T$7:$T$506,0))),""))</f>
        <v/>
      </c>
      <c r="G964" s="12">
        <f>IF(B964="","",IFERROR(IF(INDEX(Kunden!$N$7:$N$506,MATCH(B964,Kunden!$T$7:$T$506,0))="","",INDEX(Kunden!$N$7:$N$506,MATCH(B964,Kunden!$T$7:$T$506,0))),""))</f>
        <v/>
      </c>
      <c r="H964" s="12">
        <f>IF(B964="","",IF(ISNA(MATCH(B964,Kunden!$T$7:$T$506,0)),"nicht in der Kundenliste",IF(A964="","Datum fehlt","")))</f>
        <v/>
      </c>
    </row>
    <row r="965">
      <c r="A965" s="11" t="n"/>
      <c r="B965" s="9" t="n"/>
      <c r="C965" s="9" t="n"/>
      <c r="D965" s="9" t="n"/>
      <c r="E965" s="13">
        <f>IF(B965="","",IFERROR(IF(INDEX(Kunden!$A$7:$A$506,MATCH(B965,Kunden!$T$7:$T$506,0))="","",INDEX(Kunden!$A$7:$A$506,MATCH(B965,Kunden!$T$7:$T$506,0))),""))</f>
        <v/>
      </c>
      <c r="F965" s="12">
        <f>IF(B965="","",IFERROR(IF(INDEX(Kunden!$J$7:$J$506,MATCH(B965,Kunden!$T$7:$T$506,0))="","",INDEX(Kunden!$J$7:$J$506,MATCH(B965,Kunden!$T$7:$T$506,0))),""))</f>
        <v/>
      </c>
      <c r="G965" s="12">
        <f>IF(B965="","",IFERROR(IF(INDEX(Kunden!$N$7:$N$506,MATCH(B965,Kunden!$T$7:$T$506,0))="","",INDEX(Kunden!$N$7:$N$506,MATCH(B965,Kunden!$T$7:$T$506,0))),""))</f>
        <v/>
      </c>
      <c r="H965" s="12">
        <f>IF(B965="","",IF(ISNA(MATCH(B965,Kunden!$T$7:$T$506,0)),"nicht in der Kundenliste",IF(A965="","Datum fehlt","")))</f>
        <v/>
      </c>
    </row>
    <row r="966">
      <c r="A966" s="11" t="n"/>
      <c r="B966" s="9" t="n"/>
      <c r="C966" s="9" t="n"/>
      <c r="D966" s="9" t="n"/>
      <c r="E966" s="13">
        <f>IF(B966="","",IFERROR(IF(INDEX(Kunden!$A$7:$A$506,MATCH(B966,Kunden!$T$7:$T$506,0))="","",INDEX(Kunden!$A$7:$A$506,MATCH(B966,Kunden!$T$7:$T$506,0))),""))</f>
        <v/>
      </c>
      <c r="F966" s="12">
        <f>IF(B966="","",IFERROR(IF(INDEX(Kunden!$J$7:$J$506,MATCH(B966,Kunden!$T$7:$T$506,0))="","",INDEX(Kunden!$J$7:$J$506,MATCH(B966,Kunden!$T$7:$T$506,0))),""))</f>
        <v/>
      </c>
      <c r="G966" s="12">
        <f>IF(B966="","",IFERROR(IF(INDEX(Kunden!$N$7:$N$506,MATCH(B966,Kunden!$T$7:$T$506,0))="","",INDEX(Kunden!$N$7:$N$506,MATCH(B966,Kunden!$T$7:$T$506,0))),""))</f>
        <v/>
      </c>
      <c r="H966" s="12">
        <f>IF(B966="","",IF(ISNA(MATCH(B966,Kunden!$T$7:$T$506,0)),"nicht in der Kundenliste",IF(A966="","Datum fehlt","")))</f>
        <v/>
      </c>
    </row>
    <row r="967">
      <c r="A967" s="11" t="n"/>
      <c r="B967" s="9" t="n"/>
      <c r="C967" s="9" t="n"/>
      <c r="D967" s="9" t="n"/>
      <c r="E967" s="13">
        <f>IF(B967="","",IFERROR(IF(INDEX(Kunden!$A$7:$A$506,MATCH(B967,Kunden!$T$7:$T$506,0))="","",INDEX(Kunden!$A$7:$A$506,MATCH(B967,Kunden!$T$7:$T$506,0))),""))</f>
        <v/>
      </c>
      <c r="F967" s="12">
        <f>IF(B967="","",IFERROR(IF(INDEX(Kunden!$J$7:$J$506,MATCH(B967,Kunden!$T$7:$T$506,0))="","",INDEX(Kunden!$J$7:$J$506,MATCH(B967,Kunden!$T$7:$T$506,0))),""))</f>
        <v/>
      </c>
      <c r="G967" s="12">
        <f>IF(B967="","",IFERROR(IF(INDEX(Kunden!$N$7:$N$506,MATCH(B967,Kunden!$T$7:$T$506,0))="","",INDEX(Kunden!$N$7:$N$506,MATCH(B967,Kunden!$T$7:$T$506,0))),""))</f>
        <v/>
      </c>
      <c r="H967" s="12">
        <f>IF(B967="","",IF(ISNA(MATCH(B967,Kunden!$T$7:$T$506,0)),"nicht in der Kundenliste",IF(A967="","Datum fehlt","")))</f>
        <v/>
      </c>
    </row>
    <row r="968">
      <c r="A968" s="11" t="n"/>
      <c r="B968" s="9" t="n"/>
      <c r="C968" s="9" t="n"/>
      <c r="D968" s="9" t="n"/>
      <c r="E968" s="13">
        <f>IF(B968="","",IFERROR(IF(INDEX(Kunden!$A$7:$A$506,MATCH(B968,Kunden!$T$7:$T$506,0))="","",INDEX(Kunden!$A$7:$A$506,MATCH(B968,Kunden!$T$7:$T$506,0))),""))</f>
        <v/>
      </c>
      <c r="F968" s="12">
        <f>IF(B968="","",IFERROR(IF(INDEX(Kunden!$J$7:$J$506,MATCH(B968,Kunden!$T$7:$T$506,0))="","",INDEX(Kunden!$J$7:$J$506,MATCH(B968,Kunden!$T$7:$T$506,0))),""))</f>
        <v/>
      </c>
      <c r="G968" s="12">
        <f>IF(B968="","",IFERROR(IF(INDEX(Kunden!$N$7:$N$506,MATCH(B968,Kunden!$T$7:$T$506,0))="","",INDEX(Kunden!$N$7:$N$506,MATCH(B968,Kunden!$T$7:$T$506,0))),""))</f>
        <v/>
      </c>
      <c r="H968" s="12">
        <f>IF(B968="","",IF(ISNA(MATCH(B968,Kunden!$T$7:$T$506,0)),"nicht in der Kundenliste",IF(A968="","Datum fehlt","")))</f>
        <v/>
      </c>
    </row>
    <row r="969">
      <c r="A969" s="11" t="n"/>
      <c r="B969" s="9" t="n"/>
      <c r="C969" s="9" t="n"/>
      <c r="D969" s="9" t="n"/>
      <c r="E969" s="13">
        <f>IF(B969="","",IFERROR(IF(INDEX(Kunden!$A$7:$A$506,MATCH(B969,Kunden!$T$7:$T$506,0))="","",INDEX(Kunden!$A$7:$A$506,MATCH(B969,Kunden!$T$7:$T$506,0))),""))</f>
        <v/>
      </c>
      <c r="F969" s="12">
        <f>IF(B969="","",IFERROR(IF(INDEX(Kunden!$J$7:$J$506,MATCH(B969,Kunden!$T$7:$T$506,0))="","",INDEX(Kunden!$J$7:$J$506,MATCH(B969,Kunden!$T$7:$T$506,0))),""))</f>
        <v/>
      </c>
      <c r="G969" s="12">
        <f>IF(B969="","",IFERROR(IF(INDEX(Kunden!$N$7:$N$506,MATCH(B969,Kunden!$T$7:$T$506,0))="","",INDEX(Kunden!$N$7:$N$506,MATCH(B969,Kunden!$T$7:$T$506,0))),""))</f>
        <v/>
      </c>
      <c r="H969" s="12">
        <f>IF(B969="","",IF(ISNA(MATCH(B969,Kunden!$T$7:$T$506,0)),"nicht in der Kundenliste",IF(A969="","Datum fehlt","")))</f>
        <v/>
      </c>
    </row>
    <row r="970">
      <c r="A970" s="11" t="n"/>
      <c r="B970" s="9" t="n"/>
      <c r="C970" s="9" t="n"/>
      <c r="D970" s="9" t="n"/>
      <c r="E970" s="13">
        <f>IF(B970="","",IFERROR(IF(INDEX(Kunden!$A$7:$A$506,MATCH(B970,Kunden!$T$7:$T$506,0))="","",INDEX(Kunden!$A$7:$A$506,MATCH(B970,Kunden!$T$7:$T$506,0))),""))</f>
        <v/>
      </c>
      <c r="F970" s="12">
        <f>IF(B970="","",IFERROR(IF(INDEX(Kunden!$J$7:$J$506,MATCH(B970,Kunden!$T$7:$T$506,0))="","",INDEX(Kunden!$J$7:$J$506,MATCH(B970,Kunden!$T$7:$T$506,0))),""))</f>
        <v/>
      </c>
      <c r="G970" s="12">
        <f>IF(B970="","",IFERROR(IF(INDEX(Kunden!$N$7:$N$506,MATCH(B970,Kunden!$T$7:$T$506,0))="","",INDEX(Kunden!$N$7:$N$506,MATCH(B970,Kunden!$T$7:$T$506,0))),""))</f>
        <v/>
      </c>
      <c r="H970" s="12">
        <f>IF(B970="","",IF(ISNA(MATCH(B970,Kunden!$T$7:$T$506,0)),"nicht in der Kundenliste",IF(A970="","Datum fehlt","")))</f>
        <v/>
      </c>
    </row>
    <row r="971">
      <c r="A971" s="11" t="n"/>
      <c r="B971" s="9" t="n"/>
      <c r="C971" s="9" t="n"/>
      <c r="D971" s="9" t="n"/>
      <c r="E971" s="13">
        <f>IF(B971="","",IFERROR(IF(INDEX(Kunden!$A$7:$A$506,MATCH(B971,Kunden!$T$7:$T$506,0))="","",INDEX(Kunden!$A$7:$A$506,MATCH(B971,Kunden!$T$7:$T$506,0))),""))</f>
        <v/>
      </c>
      <c r="F971" s="12">
        <f>IF(B971="","",IFERROR(IF(INDEX(Kunden!$J$7:$J$506,MATCH(B971,Kunden!$T$7:$T$506,0))="","",INDEX(Kunden!$J$7:$J$506,MATCH(B971,Kunden!$T$7:$T$506,0))),""))</f>
        <v/>
      </c>
      <c r="G971" s="12">
        <f>IF(B971="","",IFERROR(IF(INDEX(Kunden!$N$7:$N$506,MATCH(B971,Kunden!$T$7:$T$506,0))="","",INDEX(Kunden!$N$7:$N$506,MATCH(B971,Kunden!$T$7:$T$506,0))),""))</f>
        <v/>
      </c>
      <c r="H971" s="12">
        <f>IF(B971="","",IF(ISNA(MATCH(B971,Kunden!$T$7:$T$506,0)),"nicht in der Kundenliste",IF(A971="","Datum fehlt","")))</f>
        <v/>
      </c>
    </row>
    <row r="972">
      <c r="A972" s="11" t="n"/>
      <c r="B972" s="9" t="n"/>
      <c r="C972" s="9" t="n"/>
      <c r="D972" s="9" t="n"/>
      <c r="E972" s="13">
        <f>IF(B972="","",IFERROR(IF(INDEX(Kunden!$A$7:$A$506,MATCH(B972,Kunden!$T$7:$T$506,0))="","",INDEX(Kunden!$A$7:$A$506,MATCH(B972,Kunden!$T$7:$T$506,0))),""))</f>
        <v/>
      </c>
      <c r="F972" s="12">
        <f>IF(B972="","",IFERROR(IF(INDEX(Kunden!$J$7:$J$506,MATCH(B972,Kunden!$T$7:$T$506,0))="","",INDEX(Kunden!$J$7:$J$506,MATCH(B972,Kunden!$T$7:$T$506,0))),""))</f>
        <v/>
      </c>
      <c r="G972" s="12">
        <f>IF(B972="","",IFERROR(IF(INDEX(Kunden!$N$7:$N$506,MATCH(B972,Kunden!$T$7:$T$506,0))="","",INDEX(Kunden!$N$7:$N$506,MATCH(B972,Kunden!$T$7:$T$506,0))),""))</f>
        <v/>
      </c>
      <c r="H972" s="12">
        <f>IF(B972="","",IF(ISNA(MATCH(B972,Kunden!$T$7:$T$506,0)),"nicht in der Kundenliste",IF(A972="","Datum fehlt","")))</f>
        <v/>
      </c>
    </row>
    <row r="973">
      <c r="A973" s="11" t="n"/>
      <c r="B973" s="9" t="n"/>
      <c r="C973" s="9" t="n"/>
      <c r="D973" s="9" t="n"/>
      <c r="E973" s="13">
        <f>IF(B973="","",IFERROR(IF(INDEX(Kunden!$A$7:$A$506,MATCH(B973,Kunden!$T$7:$T$506,0))="","",INDEX(Kunden!$A$7:$A$506,MATCH(B973,Kunden!$T$7:$T$506,0))),""))</f>
        <v/>
      </c>
      <c r="F973" s="12">
        <f>IF(B973="","",IFERROR(IF(INDEX(Kunden!$J$7:$J$506,MATCH(B973,Kunden!$T$7:$T$506,0))="","",INDEX(Kunden!$J$7:$J$506,MATCH(B973,Kunden!$T$7:$T$506,0))),""))</f>
        <v/>
      </c>
      <c r="G973" s="12">
        <f>IF(B973="","",IFERROR(IF(INDEX(Kunden!$N$7:$N$506,MATCH(B973,Kunden!$T$7:$T$506,0))="","",INDEX(Kunden!$N$7:$N$506,MATCH(B973,Kunden!$T$7:$T$506,0))),""))</f>
        <v/>
      </c>
      <c r="H973" s="12">
        <f>IF(B973="","",IF(ISNA(MATCH(B973,Kunden!$T$7:$T$506,0)),"nicht in der Kundenliste",IF(A973="","Datum fehlt","")))</f>
        <v/>
      </c>
    </row>
    <row r="974">
      <c r="A974" s="11" t="n"/>
      <c r="B974" s="9" t="n"/>
      <c r="C974" s="9" t="n"/>
      <c r="D974" s="9" t="n"/>
      <c r="E974" s="13">
        <f>IF(B974="","",IFERROR(IF(INDEX(Kunden!$A$7:$A$506,MATCH(B974,Kunden!$T$7:$T$506,0))="","",INDEX(Kunden!$A$7:$A$506,MATCH(B974,Kunden!$T$7:$T$506,0))),""))</f>
        <v/>
      </c>
      <c r="F974" s="12">
        <f>IF(B974="","",IFERROR(IF(INDEX(Kunden!$J$7:$J$506,MATCH(B974,Kunden!$T$7:$T$506,0))="","",INDEX(Kunden!$J$7:$J$506,MATCH(B974,Kunden!$T$7:$T$506,0))),""))</f>
        <v/>
      </c>
      <c r="G974" s="12">
        <f>IF(B974="","",IFERROR(IF(INDEX(Kunden!$N$7:$N$506,MATCH(B974,Kunden!$T$7:$T$506,0))="","",INDEX(Kunden!$N$7:$N$506,MATCH(B974,Kunden!$T$7:$T$506,0))),""))</f>
        <v/>
      </c>
      <c r="H974" s="12">
        <f>IF(B974="","",IF(ISNA(MATCH(B974,Kunden!$T$7:$T$506,0)),"nicht in der Kundenliste",IF(A974="","Datum fehlt","")))</f>
        <v/>
      </c>
    </row>
    <row r="975">
      <c r="A975" s="11" t="n"/>
      <c r="B975" s="9" t="n"/>
      <c r="C975" s="9" t="n"/>
      <c r="D975" s="9" t="n"/>
      <c r="E975" s="13">
        <f>IF(B975="","",IFERROR(IF(INDEX(Kunden!$A$7:$A$506,MATCH(B975,Kunden!$T$7:$T$506,0))="","",INDEX(Kunden!$A$7:$A$506,MATCH(B975,Kunden!$T$7:$T$506,0))),""))</f>
        <v/>
      </c>
      <c r="F975" s="12">
        <f>IF(B975="","",IFERROR(IF(INDEX(Kunden!$J$7:$J$506,MATCH(B975,Kunden!$T$7:$T$506,0))="","",INDEX(Kunden!$J$7:$J$506,MATCH(B975,Kunden!$T$7:$T$506,0))),""))</f>
        <v/>
      </c>
      <c r="G975" s="12">
        <f>IF(B975="","",IFERROR(IF(INDEX(Kunden!$N$7:$N$506,MATCH(B975,Kunden!$T$7:$T$506,0))="","",INDEX(Kunden!$N$7:$N$506,MATCH(B975,Kunden!$T$7:$T$506,0))),""))</f>
        <v/>
      </c>
      <c r="H975" s="12">
        <f>IF(B975="","",IF(ISNA(MATCH(B975,Kunden!$T$7:$T$506,0)),"nicht in der Kundenliste",IF(A975="","Datum fehlt","")))</f>
        <v/>
      </c>
    </row>
    <row r="976">
      <c r="A976" s="11" t="n"/>
      <c r="B976" s="9" t="n"/>
      <c r="C976" s="9" t="n"/>
      <c r="D976" s="9" t="n"/>
      <c r="E976" s="13">
        <f>IF(B976="","",IFERROR(IF(INDEX(Kunden!$A$7:$A$506,MATCH(B976,Kunden!$T$7:$T$506,0))="","",INDEX(Kunden!$A$7:$A$506,MATCH(B976,Kunden!$T$7:$T$506,0))),""))</f>
        <v/>
      </c>
      <c r="F976" s="12">
        <f>IF(B976="","",IFERROR(IF(INDEX(Kunden!$J$7:$J$506,MATCH(B976,Kunden!$T$7:$T$506,0))="","",INDEX(Kunden!$J$7:$J$506,MATCH(B976,Kunden!$T$7:$T$506,0))),""))</f>
        <v/>
      </c>
      <c r="G976" s="12">
        <f>IF(B976="","",IFERROR(IF(INDEX(Kunden!$N$7:$N$506,MATCH(B976,Kunden!$T$7:$T$506,0))="","",INDEX(Kunden!$N$7:$N$506,MATCH(B976,Kunden!$T$7:$T$506,0))),""))</f>
        <v/>
      </c>
      <c r="H976" s="12">
        <f>IF(B976="","",IF(ISNA(MATCH(B976,Kunden!$T$7:$T$506,0)),"nicht in der Kundenliste",IF(A976="","Datum fehlt","")))</f>
        <v/>
      </c>
    </row>
    <row r="977">
      <c r="A977" s="11" t="n"/>
      <c r="B977" s="9" t="n"/>
      <c r="C977" s="9" t="n"/>
      <c r="D977" s="9" t="n"/>
      <c r="E977" s="13">
        <f>IF(B977="","",IFERROR(IF(INDEX(Kunden!$A$7:$A$506,MATCH(B977,Kunden!$T$7:$T$506,0))="","",INDEX(Kunden!$A$7:$A$506,MATCH(B977,Kunden!$T$7:$T$506,0))),""))</f>
        <v/>
      </c>
      <c r="F977" s="12">
        <f>IF(B977="","",IFERROR(IF(INDEX(Kunden!$J$7:$J$506,MATCH(B977,Kunden!$T$7:$T$506,0))="","",INDEX(Kunden!$J$7:$J$506,MATCH(B977,Kunden!$T$7:$T$506,0))),""))</f>
        <v/>
      </c>
      <c r="G977" s="12">
        <f>IF(B977="","",IFERROR(IF(INDEX(Kunden!$N$7:$N$506,MATCH(B977,Kunden!$T$7:$T$506,0))="","",INDEX(Kunden!$N$7:$N$506,MATCH(B977,Kunden!$T$7:$T$506,0))),""))</f>
        <v/>
      </c>
      <c r="H977" s="12">
        <f>IF(B977="","",IF(ISNA(MATCH(B977,Kunden!$T$7:$T$506,0)),"nicht in der Kundenliste",IF(A977="","Datum fehlt","")))</f>
        <v/>
      </c>
    </row>
    <row r="978">
      <c r="A978" s="11" t="n"/>
      <c r="B978" s="9" t="n"/>
      <c r="C978" s="9" t="n"/>
      <c r="D978" s="9" t="n"/>
      <c r="E978" s="13">
        <f>IF(B978="","",IFERROR(IF(INDEX(Kunden!$A$7:$A$506,MATCH(B978,Kunden!$T$7:$T$506,0))="","",INDEX(Kunden!$A$7:$A$506,MATCH(B978,Kunden!$T$7:$T$506,0))),""))</f>
        <v/>
      </c>
      <c r="F978" s="12">
        <f>IF(B978="","",IFERROR(IF(INDEX(Kunden!$J$7:$J$506,MATCH(B978,Kunden!$T$7:$T$506,0))="","",INDEX(Kunden!$J$7:$J$506,MATCH(B978,Kunden!$T$7:$T$506,0))),""))</f>
        <v/>
      </c>
      <c r="G978" s="12">
        <f>IF(B978="","",IFERROR(IF(INDEX(Kunden!$N$7:$N$506,MATCH(B978,Kunden!$T$7:$T$506,0))="","",INDEX(Kunden!$N$7:$N$506,MATCH(B978,Kunden!$T$7:$T$506,0))),""))</f>
        <v/>
      </c>
      <c r="H978" s="12">
        <f>IF(B978="","",IF(ISNA(MATCH(B978,Kunden!$T$7:$T$506,0)),"nicht in der Kundenliste",IF(A978="","Datum fehlt","")))</f>
        <v/>
      </c>
    </row>
    <row r="979">
      <c r="A979" s="11" t="n"/>
      <c r="B979" s="9" t="n"/>
      <c r="C979" s="9" t="n"/>
      <c r="D979" s="9" t="n"/>
      <c r="E979" s="13">
        <f>IF(B979="","",IFERROR(IF(INDEX(Kunden!$A$7:$A$506,MATCH(B979,Kunden!$T$7:$T$506,0))="","",INDEX(Kunden!$A$7:$A$506,MATCH(B979,Kunden!$T$7:$T$506,0))),""))</f>
        <v/>
      </c>
      <c r="F979" s="12">
        <f>IF(B979="","",IFERROR(IF(INDEX(Kunden!$J$7:$J$506,MATCH(B979,Kunden!$T$7:$T$506,0))="","",INDEX(Kunden!$J$7:$J$506,MATCH(B979,Kunden!$T$7:$T$506,0))),""))</f>
        <v/>
      </c>
      <c r="G979" s="12">
        <f>IF(B979="","",IFERROR(IF(INDEX(Kunden!$N$7:$N$506,MATCH(B979,Kunden!$T$7:$T$506,0))="","",INDEX(Kunden!$N$7:$N$506,MATCH(B979,Kunden!$T$7:$T$506,0))),""))</f>
        <v/>
      </c>
      <c r="H979" s="12">
        <f>IF(B979="","",IF(ISNA(MATCH(B979,Kunden!$T$7:$T$506,0)),"nicht in der Kundenliste",IF(A979="","Datum fehlt","")))</f>
        <v/>
      </c>
    </row>
    <row r="980">
      <c r="A980" s="11" t="n"/>
      <c r="B980" s="9" t="n"/>
      <c r="C980" s="9" t="n"/>
      <c r="D980" s="9" t="n"/>
      <c r="E980" s="13">
        <f>IF(B980="","",IFERROR(IF(INDEX(Kunden!$A$7:$A$506,MATCH(B980,Kunden!$T$7:$T$506,0))="","",INDEX(Kunden!$A$7:$A$506,MATCH(B980,Kunden!$T$7:$T$506,0))),""))</f>
        <v/>
      </c>
      <c r="F980" s="12">
        <f>IF(B980="","",IFERROR(IF(INDEX(Kunden!$J$7:$J$506,MATCH(B980,Kunden!$T$7:$T$506,0))="","",INDEX(Kunden!$J$7:$J$506,MATCH(B980,Kunden!$T$7:$T$506,0))),""))</f>
        <v/>
      </c>
      <c r="G980" s="12">
        <f>IF(B980="","",IFERROR(IF(INDEX(Kunden!$N$7:$N$506,MATCH(B980,Kunden!$T$7:$T$506,0))="","",INDEX(Kunden!$N$7:$N$506,MATCH(B980,Kunden!$T$7:$T$506,0))),""))</f>
        <v/>
      </c>
      <c r="H980" s="12">
        <f>IF(B980="","",IF(ISNA(MATCH(B980,Kunden!$T$7:$T$506,0)),"nicht in der Kundenliste",IF(A980="","Datum fehlt","")))</f>
        <v/>
      </c>
    </row>
    <row r="981">
      <c r="A981" s="11" t="n"/>
      <c r="B981" s="9" t="n"/>
      <c r="C981" s="9" t="n"/>
      <c r="D981" s="9" t="n"/>
      <c r="E981" s="13">
        <f>IF(B981="","",IFERROR(IF(INDEX(Kunden!$A$7:$A$506,MATCH(B981,Kunden!$T$7:$T$506,0))="","",INDEX(Kunden!$A$7:$A$506,MATCH(B981,Kunden!$T$7:$T$506,0))),""))</f>
        <v/>
      </c>
      <c r="F981" s="12">
        <f>IF(B981="","",IFERROR(IF(INDEX(Kunden!$J$7:$J$506,MATCH(B981,Kunden!$T$7:$T$506,0))="","",INDEX(Kunden!$J$7:$J$506,MATCH(B981,Kunden!$T$7:$T$506,0))),""))</f>
        <v/>
      </c>
      <c r="G981" s="12">
        <f>IF(B981="","",IFERROR(IF(INDEX(Kunden!$N$7:$N$506,MATCH(B981,Kunden!$T$7:$T$506,0))="","",INDEX(Kunden!$N$7:$N$506,MATCH(B981,Kunden!$T$7:$T$506,0))),""))</f>
        <v/>
      </c>
      <c r="H981" s="12">
        <f>IF(B981="","",IF(ISNA(MATCH(B981,Kunden!$T$7:$T$506,0)),"nicht in der Kundenliste",IF(A981="","Datum fehlt","")))</f>
        <v/>
      </c>
    </row>
    <row r="982">
      <c r="A982" s="11" t="n"/>
      <c r="B982" s="9" t="n"/>
      <c r="C982" s="9" t="n"/>
      <c r="D982" s="9" t="n"/>
      <c r="E982" s="13">
        <f>IF(B982="","",IFERROR(IF(INDEX(Kunden!$A$7:$A$506,MATCH(B982,Kunden!$T$7:$T$506,0))="","",INDEX(Kunden!$A$7:$A$506,MATCH(B982,Kunden!$T$7:$T$506,0))),""))</f>
        <v/>
      </c>
      <c r="F982" s="12">
        <f>IF(B982="","",IFERROR(IF(INDEX(Kunden!$J$7:$J$506,MATCH(B982,Kunden!$T$7:$T$506,0))="","",INDEX(Kunden!$J$7:$J$506,MATCH(B982,Kunden!$T$7:$T$506,0))),""))</f>
        <v/>
      </c>
      <c r="G982" s="12">
        <f>IF(B982="","",IFERROR(IF(INDEX(Kunden!$N$7:$N$506,MATCH(B982,Kunden!$T$7:$T$506,0))="","",INDEX(Kunden!$N$7:$N$506,MATCH(B982,Kunden!$T$7:$T$506,0))),""))</f>
        <v/>
      </c>
      <c r="H982" s="12">
        <f>IF(B982="","",IF(ISNA(MATCH(B982,Kunden!$T$7:$T$506,0)),"nicht in der Kundenliste",IF(A982="","Datum fehlt","")))</f>
        <v/>
      </c>
    </row>
    <row r="983">
      <c r="A983" s="11" t="n"/>
      <c r="B983" s="9" t="n"/>
      <c r="C983" s="9" t="n"/>
      <c r="D983" s="9" t="n"/>
      <c r="E983" s="13">
        <f>IF(B983="","",IFERROR(IF(INDEX(Kunden!$A$7:$A$506,MATCH(B983,Kunden!$T$7:$T$506,0))="","",INDEX(Kunden!$A$7:$A$506,MATCH(B983,Kunden!$T$7:$T$506,0))),""))</f>
        <v/>
      </c>
      <c r="F983" s="12">
        <f>IF(B983="","",IFERROR(IF(INDEX(Kunden!$J$7:$J$506,MATCH(B983,Kunden!$T$7:$T$506,0))="","",INDEX(Kunden!$J$7:$J$506,MATCH(B983,Kunden!$T$7:$T$506,0))),""))</f>
        <v/>
      </c>
      <c r="G983" s="12">
        <f>IF(B983="","",IFERROR(IF(INDEX(Kunden!$N$7:$N$506,MATCH(B983,Kunden!$T$7:$T$506,0))="","",INDEX(Kunden!$N$7:$N$506,MATCH(B983,Kunden!$T$7:$T$506,0))),""))</f>
        <v/>
      </c>
      <c r="H983" s="12">
        <f>IF(B983="","",IF(ISNA(MATCH(B983,Kunden!$T$7:$T$506,0)),"nicht in der Kundenliste",IF(A983="","Datum fehlt","")))</f>
        <v/>
      </c>
    </row>
    <row r="984">
      <c r="A984" s="11" t="n"/>
      <c r="B984" s="9" t="n"/>
      <c r="C984" s="9" t="n"/>
      <c r="D984" s="9" t="n"/>
      <c r="E984" s="13">
        <f>IF(B984="","",IFERROR(IF(INDEX(Kunden!$A$7:$A$506,MATCH(B984,Kunden!$T$7:$T$506,0))="","",INDEX(Kunden!$A$7:$A$506,MATCH(B984,Kunden!$T$7:$T$506,0))),""))</f>
        <v/>
      </c>
      <c r="F984" s="12">
        <f>IF(B984="","",IFERROR(IF(INDEX(Kunden!$J$7:$J$506,MATCH(B984,Kunden!$T$7:$T$506,0))="","",INDEX(Kunden!$J$7:$J$506,MATCH(B984,Kunden!$T$7:$T$506,0))),""))</f>
        <v/>
      </c>
      <c r="G984" s="12">
        <f>IF(B984="","",IFERROR(IF(INDEX(Kunden!$N$7:$N$506,MATCH(B984,Kunden!$T$7:$T$506,0))="","",INDEX(Kunden!$N$7:$N$506,MATCH(B984,Kunden!$T$7:$T$506,0))),""))</f>
        <v/>
      </c>
      <c r="H984" s="12">
        <f>IF(B984="","",IF(ISNA(MATCH(B984,Kunden!$T$7:$T$506,0)),"nicht in der Kundenliste",IF(A984="","Datum fehlt","")))</f>
        <v/>
      </c>
    </row>
    <row r="985">
      <c r="A985" s="11" t="n"/>
      <c r="B985" s="9" t="n"/>
      <c r="C985" s="9" t="n"/>
      <c r="D985" s="9" t="n"/>
      <c r="E985" s="13">
        <f>IF(B985="","",IFERROR(IF(INDEX(Kunden!$A$7:$A$506,MATCH(B985,Kunden!$T$7:$T$506,0))="","",INDEX(Kunden!$A$7:$A$506,MATCH(B985,Kunden!$T$7:$T$506,0))),""))</f>
        <v/>
      </c>
      <c r="F985" s="12">
        <f>IF(B985="","",IFERROR(IF(INDEX(Kunden!$J$7:$J$506,MATCH(B985,Kunden!$T$7:$T$506,0))="","",INDEX(Kunden!$J$7:$J$506,MATCH(B985,Kunden!$T$7:$T$506,0))),""))</f>
        <v/>
      </c>
      <c r="G985" s="12">
        <f>IF(B985="","",IFERROR(IF(INDEX(Kunden!$N$7:$N$506,MATCH(B985,Kunden!$T$7:$T$506,0))="","",INDEX(Kunden!$N$7:$N$506,MATCH(B985,Kunden!$T$7:$T$506,0))),""))</f>
        <v/>
      </c>
      <c r="H985" s="12">
        <f>IF(B985="","",IF(ISNA(MATCH(B985,Kunden!$T$7:$T$506,0)),"nicht in der Kundenliste",IF(A985="","Datum fehlt","")))</f>
        <v/>
      </c>
    </row>
    <row r="986">
      <c r="A986" s="11" t="n"/>
      <c r="B986" s="9" t="n"/>
      <c r="C986" s="9" t="n"/>
      <c r="D986" s="9" t="n"/>
      <c r="E986" s="13">
        <f>IF(B986="","",IFERROR(IF(INDEX(Kunden!$A$7:$A$506,MATCH(B986,Kunden!$T$7:$T$506,0))="","",INDEX(Kunden!$A$7:$A$506,MATCH(B986,Kunden!$T$7:$T$506,0))),""))</f>
        <v/>
      </c>
      <c r="F986" s="12">
        <f>IF(B986="","",IFERROR(IF(INDEX(Kunden!$J$7:$J$506,MATCH(B986,Kunden!$T$7:$T$506,0))="","",INDEX(Kunden!$J$7:$J$506,MATCH(B986,Kunden!$T$7:$T$506,0))),""))</f>
        <v/>
      </c>
      <c r="G986" s="12">
        <f>IF(B986="","",IFERROR(IF(INDEX(Kunden!$N$7:$N$506,MATCH(B986,Kunden!$T$7:$T$506,0))="","",INDEX(Kunden!$N$7:$N$506,MATCH(B986,Kunden!$T$7:$T$506,0))),""))</f>
        <v/>
      </c>
      <c r="H986" s="12">
        <f>IF(B986="","",IF(ISNA(MATCH(B986,Kunden!$T$7:$T$506,0)),"nicht in der Kundenliste",IF(A986="","Datum fehlt","")))</f>
        <v/>
      </c>
    </row>
    <row r="987">
      <c r="A987" s="11" t="n"/>
      <c r="B987" s="9" t="n"/>
      <c r="C987" s="9" t="n"/>
      <c r="D987" s="9" t="n"/>
      <c r="E987" s="13">
        <f>IF(B987="","",IFERROR(IF(INDEX(Kunden!$A$7:$A$506,MATCH(B987,Kunden!$T$7:$T$506,0))="","",INDEX(Kunden!$A$7:$A$506,MATCH(B987,Kunden!$T$7:$T$506,0))),""))</f>
        <v/>
      </c>
      <c r="F987" s="12">
        <f>IF(B987="","",IFERROR(IF(INDEX(Kunden!$J$7:$J$506,MATCH(B987,Kunden!$T$7:$T$506,0))="","",INDEX(Kunden!$J$7:$J$506,MATCH(B987,Kunden!$T$7:$T$506,0))),""))</f>
        <v/>
      </c>
      <c r="G987" s="12">
        <f>IF(B987="","",IFERROR(IF(INDEX(Kunden!$N$7:$N$506,MATCH(B987,Kunden!$T$7:$T$506,0))="","",INDEX(Kunden!$N$7:$N$506,MATCH(B987,Kunden!$T$7:$T$506,0))),""))</f>
        <v/>
      </c>
      <c r="H987" s="12">
        <f>IF(B987="","",IF(ISNA(MATCH(B987,Kunden!$T$7:$T$506,0)),"nicht in der Kundenliste",IF(A987="","Datum fehlt","")))</f>
        <v/>
      </c>
    </row>
    <row r="988">
      <c r="A988" s="11" t="n"/>
      <c r="B988" s="9" t="n"/>
      <c r="C988" s="9" t="n"/>
      <c r="D988" s="9" t="n"/>
      <c r="E988" s="13">
        <f>IF(B988="","",IFERROR(IF(INDEX(Kunden!$A$7:$A$506,MATCH(B988,Kunden!$T$7:$T$506,0))="","",INDEX(Kunden!$A$7:$A$506,MATCH(B988,Kunden!$T$7:$T$506,0))),""))</f>
        <v/>
      </c>
      <c r="F988" s="12">
        <f>IF(B988="","",IFERROR(IF(INDEX(Kunden!$J$7:$J$506,MATCH(B988,Kunden!$T$7:$T$506,0))="","",INDEX(Kunden!$J$7:$J$506,MATCH(B988,Kunden!$T$7:$T$506,0))),""))</f>
        <v/>
      </c>
      <c r="G988" s="12">
        <f>IF(B988="","",IFERROR(IF(INDEX(Kunden!$N$7:$N$506,MATCH(B988,Kunden!$T$7:$T$506,0))="","",INDEX(Kunden!$N$7:$N$506,MATCH(B988,Kunden!$T$7:$T$506,0))),""))</f>
        <v/>
      </c>
      <c r="H988" s="12">
        <f>IF(B988="","",IF(ISNA(MATCH(B988,Kunden!$T$7:$T$506,0)),"nicht in der Kundenliste",IF(A988="","Datum fehlt","")))</f>
        <v/>
      </c>
    </row>
    <row r="989">
      <c r="A989" s="11" t="n"/>
      <c r="B989" s="9" t="n"/>
      <c r="C989" s="9" t="n"/>
      <c r="D989" s="9" t="n"/>
      <c r="E989" s="13">
        <f>IF(B989="","",IFERROR(IF(INDEX(Kunden!$A$7:$A$506,MATCH(B989,Kunden!$T$7:$T$506,0))="","",INDEX(Kunden!$A$7:$A$506,MATCH(B989,Kunden!$T$7:$T$506,0))),""))</f>
        <v/>
      </c>
      <c r="F989" s="12">
        <f>IF(B989="","",IFERROR(IF(INDEX(Kunden!$J$7:$J$506,MATCH(B989,Kunden!$T$7:$T$506,0))="","",INDEX(Kunden!$J$7:$J$506,MATCH(B989,Kunden!$T$7:$T$506,0))),""))</f>
        <v/>
      </c>
      <c r="G989" s="12">
        <f>IF(B989="","",IFERROR(IF(INDEX(Kunden!$N$7:$N$506,MATCH(B989,Kunden!$T$7:$T$506,0))="","",INDEX(Kunden!$N$7:$N$506,MATCH(B989,Kunden!$T$7:$T$506,0))),""))</f>
        <v/>
      </c>
      <c r="H989" s="12">
        <f>IF(B989="","",IF(ISNA(MATCH(B989,Kunden!$T$7:$T$506,0)),"nicht in der Kundenliste",IF(A989="","Datum fehlt","")))</f>
        <v/>
      </c>
    </row>
    <row r="990">
      <c r="A990" s="11" t="n"/>
      <c r="B990" s="9" t="n"/>
      <c r="C990" s="9" t="n"/>
      <c r="D990" s="9" t="n"/>
      <c r="E990" s="13">
        <f>IF(B990="","",IFERROR(IF(INDEX(Kunden!$A$7:$A$506,MATCH(B990,Kunden!$T$7:$T$506,0))="","",INDEX(Kunden!$A$7:$A$506,MATCH(B990,Kunden!$T$7:$T$506,0))),""))</f>
        <v/>
      </c>
      <c r="F990" s="12">
        <f>IF(B990="","",IFERROR(IF(INDEX(Kunden!$J$7:$J$506,MATCH(B990,Kunden!$T$7:$T$506,0))="","",INDEX(Kunden!$J$7:$J$506,MATCH(B990,Kunden!$T$7:$T$506,0))),""))</f>
        <v/>
      </c>
      <c r="G990" s="12">
        <f>IF(B990="","",IFERROR(IF(INDEX(Kunden!$N$7:$N$506,MATCH(B990,Kunden!$T$7:$T$506,0))="","",INDEX(Kunden!$N$7:$N$506,MATCH(B990,Kunden!$T$7:$T$506,0))),""))</f>
        <v/>
      </c>
      <c r="H990" s="12">
        <f>IF(B990="","",IF(ISNA(MATCH(B990,Kunden!$T$7:$T$506,0)),"nicht in der Kundenliste",IF(A990="","Datum fehlt","")))</f>
        <v/>
      </c>
    </row>
    <row r="991">
      <c r="A991" s="11" t="n"/>
      <c r="B991" s="9" t="n"/>
      <c r="C991" s="9" t="n"/>
      <c r="D991" s="9" t="n"/>
      <c r="E991" s="13">
        <f>IF(B991="","",IFERROR(IF(INDEX(Kunden!$A$7:$A$506,MATCH(B991,Kunden!$T$7:$T$506,0))="","",INDEX(Kunden!$A$7:$A$506,MATCH(B991,Kunden!$T$7:$T$506,0))),""))</f>
        <v/>
      </c>
      <c r="F991" s="12">
        <f>IF(B991="","",IFERROR(IF(INDEX(Kunden!$J$7:$J$506,MATCH(B991,Kunden!$T$7:$T$506,0))="","",INDEX(Kunden!$J$7:$J$506,MATCH(B991,Kunden!$T$7:$T$506,0))),""))</f>
        <v/>
      </c>
      <c r="G991" s="12">
        <f>IF(B991="","",IFERROR(IF(INDEX(Kunden!$N$7:$N$506,MATCH(B991,Kunden!$T$7:$T$506,0))="","",INDEX(Kunden!$N$7:$N$506,MATCH(B991,Kunden!$T$7:$T$506,0))),""))</f>
        <v/>
      </c>
      <c r="H991" s="12">
        <f>IF(B991="","",IF(ISNA(MATCH(B991,Kunden!$T$7:$T$506,0)),"nicht in der Kundenliste",IF(A991="","Datum fehlt","")))</f>
        <v/>
      </c>
    </row>
    <row r="992">
      <c r="A992" s="11" t="n"/>
      <c r="B992" s="9" t="n"/>
      <c r="C992" s="9" t="n"/>
      <c r="D992" s="9" t="n"/>
      <c r="E992" s="13">
        <f>IF(B992="","",IFERROR(IF(INDEX(Kunden!$A$7:$A$506,MATCH(B992,Kunden!$T$7:$T$506,0))="","",INDEX(Kunden!$A$7:$A$506,MATCH(B992,Kunden!$T$7:$T$506,0))),""))</f>
        <v/>
      </c>
      <c r="F992" s="12">
        <f>IF(B992="","",IFERROR(IF(INDEX(Kunden!$J$7:$J$506,MATCH(B992,Kunden!$T$7:$T$506,0))="","",INDEX(Kunden!$J$7:$J$506,MATCH(B992,Kunden!$T$7:$T$506,0))),""))</f>
        <v/>
      </c>
      <c r="G992" s="12">
        <f>IF(B992="","",IFERROR(IF(INDEX(Kunden!$N$7:$N$506,MATCH(B992,Kunden!$T$7:$T$506,0))="","",INDEX(Kunden!$N$7:$N$506,MATCH(B992,Kunden!$T$7:$T$506,0))),""))</f>
        <v/>
      </c>
      <c r="H992" s="12">
        <f>IF(B992="","",IF(ISNA(MATCH(B992,Kunden!$T$7:$T$506,0)),"nicht in der Kundenliste",IF(A992="","Datum fehlt","")))</f>
        <v/>
      </c>
    </row>
    <row r="993">
      <c r="A993" s="11" t="n"/>
      <c r="B993" s="9" t="n"/>
      <c r="C993" s="9" t="n"/>
      <c r="D993" s="9" t="n"/>
      <c r="E993" s="13">
        <f>IF(B993="","",IFERROR(IF(INDEX(Kunden!$A$7:$A$506,MATCH(B993,Kunden!$T$7:$T$506,0))="","",INDEX(Kunden!$A$7:$A$506,MATCH(B993,Kunden!$T$7:$T$506,0))),""))</f>
        <v/>
      </c>
      <c r="F993" s="12">
        <f>IF(B993="","",IFERROR(IF(INDEX(Kunden!$J$7:$J$506,MATCH(B993,Kunden!$T$7:$T$506,0))="","",INDEX(Kunden!$J$7:$J$506,MATCH(B993,Kunden!$T$7:$T$506,0))),""))</f>
        <v/>
      </c>
      <c r="G993" s="12">
        <f>IF(B993="","",IFERROR(IF(INDEX(Kunden!$N$7:$N$506,MATCH(B993,Kunden!$T$7:$T$506,0))="","",INDEX(Kunden!$N$7:$N$506,MATCH(B993,Kunden!$T$7:$T$506,0))),""))</f>
        <v/>
      </c>
      <c r="H993" s="12">
        <f>IF(B993="","",IF(ISNA(MATCH(B993,Kunden!$T$7:$T$506,0)),"nicht in der Kundenliste",IF(A993="","Datum fehlt","")))</f>
        <v/>
      </c>
    </row>
    <row r="994">
      <c r="A994" s="11" t="n"/>
      <c r="B994" s="9" t="n"/>
      <c r="C994" s="9" t="n"/>
      <c r="D994" s="9" t="n"/>
      <c r="E994" s="13">
        <f>IF(B994="","",IFERROR(IF(INDEX(Kunden!$A$7:$A$506,MATCH(B994,Kunden!$T$7:$T$506,0))="","",INDEX(Kunden!$A$7:$A$506,MATCH(B994,Kunden!$T$7:$T$506,0))),""))</f>
        <v/>
      </c>
      <c r="F994" s="12">
        <f>IF(B994="","",IFERROR(IF(INDEX(Kunden!$J$7:$J$506,MATCH(B994,Kunden!$T$7:$T$506,0))="","",INDEX(Kunden!$J$7:$J$506,MATCH(B994,Kunden!$T$7:$T$506,0))),""))</f>
        <v/>
      </c>
      <c r="G994" s="12">
        <f>IF(B994="","",IFERROR(IF(INDEX(Kunden!$N$7:$N$506,MATCH(B994,Kunden!$T$7:$T$506,0))="","",INDEX(Kunden!$N$7:$N$506,MATCH(B994,Kunden!$T$7:$T$506,0))),""))</f>
        <v/>
      </c>
      <c r="H994" s="12">
        <f>IF(B994="","",IF(ISNA(MATCH(B994,Kunden!$T$7:$T$506,0)),"nicht in der Kundenliste",IF(A994="","Datum fehlt","")))</f>
        <v/>
      </c>
    </row>
    <row r="995">
      <c r="A995" s="11" t="n"/>
      <c r="B995" s="9" t="n"/>
      <c r="C995" s="9" t="n"/>
      <c r="D995" s="9" t="n"/>
      <c r="E995" s="13">
        <f>IF(B995="","",IFERROR(IF(INDEX(Kunden!$A$7:$A$506,MATCH(B995,Kunden!$T$7:$T$506,0))="","",INDEX(Kunden!$A$7:$A$506,MATCH(B995,Kunden!$T$7:$T$506,0))),""))</f>
        <v/>
      </c>
      <c r="F995" s="12">
        <f>IF(B995="","",IFERROR(IF(INDEX(Kunden!$J$7:$J$506,MATCH(B995,Kunden!$T$7:$T$506,0))="","",INDEX(Kunden!$J$7:$J$506,MATCH(B995,Kunden!$T$7:$T$506,0))),""))</f>
        <v/>
      </c>
      <c r="G995" s="12">
        <f>IF(B995="","",IFERROR(IF(INDEX(Kunden!$N$7:$N$506,MATCH(B995,Kunden!$T$7:$T$506,0))="","",INDEX(Kunden!$N$7:$N$506,MATCH(B995,Kunden!$T$7:$T$506,0))),""))</f>
        <v/>
      </c>
      <c r="H995" s="12">
        <f>IF(B995="","",IF(ISNA(MATCH(B995,Kunden!$T$7:$T$506,0)),"nicht in der Kundenliste",IF(A995="","Datum fehlt","")))</f>
        <v/>
      </c>
    </row>
    <row r="996">
      <c r="A996" s="11" t="n"/>
      <c r="B996" s="9" t="n"/>
      <c r="C996" s="9" t="n"/>
      <c r="D996" s="9" t="n"/>
      <c r="E996" s="13">
        <f>IF(B996="","",IFERROR(IF(INDEX(Kunden!$A$7:$A$506,MATCH(B996,Kunden!$T$7:$T$506,0))="","",INDEX(Kunden!$A$7:$A$506,MATCH(B996,Kunden!$T$7:$T$506,0))),""))</f>
        <v/>
      </c>
      <c r="F996" s="12">
        <f>IF(B996="","",IFERROR(IF(INDEX(Kunden!$J$7:$J$506,MATCH(B996,Kunden!$T$7:$T$506,0))="","",INDEX(Kunden!$J$7:$J$506,MATCH(B996,Kunden!$T$7:$T$506,0))),""))</f>
        <v/>
      </c>
      <c r="G996" s="12">
        <f>IF(B996="","",IFERROR(IF(INDEX(Kunden!$N$7:$N$506,MATCH(B996,Kunden!$T$7:$T$506,0))="","",INDEX(Kunden!$N$7:$N$506,MATCH(B996,Kunden!$T$7:$T$506,0))),""))</f>
        <v/>
      </c>
      <c r="H996" s="12">
        <f>IF(B996="","",IF(ISNA(MATCH(B996,Kunden!$T$7:$T$506,0)),"nicht in der Kundenliste",IF(A996="","Datum fehlt","")))</f>
        <v/>
      </c>
    </row>
    <row r="997">
      <c r="A997" s="11" t="n"/>
      <c r="B997" s="9" t="n"/>
      <c r="C997" s="9" t="n"/>
      <c r="D997" s="9" t="n"/>
      <c r="E997" s="13">
        <f>IF(B997="","",IFERROR(IF(INDEX(Kunden!$A$7:$A$506,MATCH(B997,Kunden!$T$7:$T$506,0))="","",INDEX(Kunden!$A$7:$A$506,MATCH(B997,Kunden!$T$7:$T$506,0))),""))</f>
        <v/>
      </c>
      <c r="F997" s="12">
        <f>IF(B997="","",IFERROR(IF(INDEX(Kunden!$J$7:$J$506,MATCH(B997,Kunden!$T$7:$T$506,0))="","",INDEX(Kunden!$J$7:$J$506,MATCH(B997,Kunden!$T$7:$T$506,0))),""))</f>
        <v/>
      </c>
      <c r="G997" s="12">
        <f>IF(B997="","",IFERROR(IF(INDEX(Kunden!$N$7:$N$506,MATCH(B997,Kunden!$T$7:$T$506,0))="","",INDEX(Kunden!$N$7:$N$506,MATCH(B997,Kunden!$T$7:$T$506,0))),""))</f>
        <v/>
      </c>
      <c r="H997" s="12">
        <f>IF(B997="","",IF(ISNA(MATCH(B997,Kunden!$T$7:$T$506,0)),"nicht in der Kundenliste",IF(A997="","Datum fehlt","")))</f>
        <v/>
      </c>
    </row>
    <row r="998">
      <c r="A998" s="11" t="n"/>
      <c r="B998" s="9" t="n"/>
      <c r="C998" s="9" t="n"/>
      <c r="D998" s="9" t="n"/>
      <c r="E998" s="13">
        <f>IF(B998="","",IFERROR(IF(INDEX(Kunden!$A$7:$A$506,MATCH(B998,Kunden!$T$7:$T$506,0))="","",INDEX(Kunden!$A$7:$A$506,MATCH(B998,Kunden!$T$7:$T$506,0))),""))</f>
        <v/>
      </c>
      <c r="F998" s="12">
        <f>IF(B998="","",IFERROR(IF(INDEX(Kunden!$J$7:$J$506,MATCH(B998,Kunden!$T$7:$T$506,0))="","",INDEX(Kunden!$J$7:$J$506,MATCH(B998,Kunden!$T$7:$T$506,0))),""))</f>
        <v/>
      </c>
      <c r="G998" s="12">
        <f>IF(B998="","",IFERROR(IF(INDEX(Kunden!$N$7:$N$506,MATCH(B998,Kunden!$T$7:$T$506,0))="","",INDEX(Kunden!$N$7:$N$506,MATCH(B998,Kunden!$T$7:$T$506,0))),""))</f>
        <v/>
      </c>
      <c r="H998" s="12">
        <f>IF(B998="","",IF(ISNA(MATCH(B998,Kunden!$T$7:$T$506,0)),"nicht in der Kundenliste",IF(A998="","Datum fehlt","")))</f>
        <v/>
      </c>
    </row>
    <row r="999">
      <c r="A999" s="11" t="n"/>
      <c r="B999" s="9" t="n"/>
      <c r="C999" s="9" t="n"/>
      <c r="D999" s="9" t="n"/>
      <c r="E999" s="13">
        <f>IF(B999="","",IFERROR(IF(INDEX(Kunden!$A$7:$A$506,MATCH(B999,Kunden!$T$7:$T$506,0))="","",INDEX(Kunden!$A$7:$A$506,MATCH(B999,Kunden!$T$7:$T$506,0))),""))</f>
        <v/>
      </c>
      <c r="F999" s="12">
        <f>IF(B999="","",IFERROR(IF(INDEX(Kunden!$J$7:$J$506,MATCH(B999,Kunden!$T$7:$T$506,0))="","",INDEX(Kunden!$J$7:$J$506,MATCH(B999,Kunden!$T$7:$T$506,0))),""))</f>
        <v/>
      </c>
      <c r="G999" s="12">
        <f>IF(B999="","",IFERROR(IF(INDEX(Kunden!$N$7:$N$506,MATCH(B999,Kunden!$T$7:$T$506,0))="","",INDEX(Kunden!$N$7:$N$506,MATCH(B999,Kunden!$T$7:$T$506,0))),""))</f>
        <v/>
      </c>
      <c r="H999" s="12">
        <f>IF(B999="","",IF(ISNA(MATCH(B999,Kunden!$T$7:$T$506,0)),"nicht in der Kundenliste",IF(A999="","Datum fehlt","")))</f>
        <v/>
      </c>
    </row>
    <row r="1000">
      <c r="A1000" s="11" t="n"/>
      <c r="B1000" s="9" t="n"/>
      <c r="C1000" s="9" t="n"/>
      <c r="D1000" s="9" t="n"/>
      <c r="E1000" s="13">
        <f>IF(B1000="","",IFERROR(IF(INDEX(Kunden!$A$7:$A$506,MATCH(B1000,Kunden!$T$7:$T$506,0))="","",INDEX(Kunden!$A$7:$A$506,MATCH(B1000,Kunden!$T$7:$T$506,0))),""))</f>
        <v/>
      </c>
      <c r="F1000" s="12">
        <f>IF(B1000="","",IFERROR(IF(INDEX(Kunden!$J$7:$J$506,MATCH(B1000,Kunden!$T$7:$T$506,0))="","",INDEX(Kunden!$J$7:$J$506,MATCH(B1000,Kunden!$T$7:$T$506,0))),""))</f>
        <v/>
      </c>
      <c r="G1000" s="12">
        <f>IF(B1000="","",IFERROR(IF(INDEX(Kunden!$N$7:$N$506,MATCH(B1000,Kunden!$T$7:$T$506,0))="","",INDEX(Kunden!$N$7:$N$506,MATCH(B1000,Kunden!$T$7:$T$506,0))),""))</f>
        <v/>
      </c>
      <c r="H1000" s="12">
        <f>IF(B1000="","",IF(ISNA(MATCH(B1000,Kunden!$T$7:$T$506,0)),"nicht in der Kundenliste",IF(A1000="","Datum fehlt","")))</f>
        <v/>
      </c>
    </row>
    <row r="1001">
      <c r="A1001" s="11" t="n"/>
      <c r="B1001" s="9" t="n"/>
      <c r="C1001" s="9" t="n"/>
      <c r="D1001" s="9" t="n"/>
      <c r="E1001" s="13">
        <f>IF(B1001="","",IFERROR(IF(INDEX(Kunden!$A$7:$A$506,MATCH(B1001,Kunden!$T$7:$T$506,0))="","",INDEX(Kunden!$A$7:$A$506,MATCH(B1001,Kunden!$T$7:$T$506,0))),""))</f>
        <v/>
      </c>
      <c r="F1001" s="12">
        <f>IF(B1001="","",IFERROR(IF(INDEX(Kunden!$J$7:$J$506,MATCH(B1001,Kunden!$T$7:$T$506,0))="","",INDEX(Kunden!$J$7:$J$506,MATCH(B1001,Kunden!$T$7:$T$506,0))),""))</f>
        <v/>
      </c>
      <c r="G1001" s="12">
        <f>IF(B1001="","",IFERROR(IF(INDEX(Kunden!$N$7:$N$506,MATCH(B1001,Kunden!$T$7:$T$506,0))="","",INDEX(Kunden!$N$7:$N$506,MATCH(B1001,Kunden!$T$7:$T$506,0))),""))</f>
        <v/>
      </c>
      <c r="H1001" s="12">
        <f>IF(B1001="","",IF(ISNA(MATCH(B1001,Kunden!$T$7:$T$506,0)),"nicht in der Kundenliste",IF(A1001="","Datum fehlt","")))</f>
        <v/>
      </c>
    </row>
    <row r="1002">
      <c r="A1002" s="11" t="n"/>
      <c r="B1002" s="9" t="n"/>
      <c r="C1002" s="9" t="n"/>
      <c r="D1002" s="9" t="n"/>
      <c r="E1002" s="13">
        <f>IF(B1002="","",IFERROR(IF(INDEX(Kunden!$A$7:$A$506,MATCH(B1002,Kunden!$T$7:$T$506,0))="","",INDEX(Kunden!$A$7:$A$506,MATCH(B1002,Kunden!$T$7:$T$506,0))),""))</f>
        <v/>
      </c>
      <c r="F1002" s="12">
        <f>IF(B1002="","",IFERROR(IF(INDEX(Kunden!$J$7:$J$506,MATCH(B1002,Kunden!$T$7:$T$506,0))="","",INDEX(Kunden!$J$7:$J$506,MATCH(B1002,Kunden!$T$7:$T$506,0))),""))</f>
        <v/>
      </c>
      <c r="G1002" s="12">
        <f>IF(B1002="","",IFERROR(IF(INDEX(Kunden!$N$7:$N$506,MATCH(B1002,Kunden!$T$7:$T$506,0))="","",INDEX(Kunden!$N$7:$N$506,MATCH(B1002,Kunden!$T$7:$T$506,0))),""))</f>
        <v/>
      </c>
      <c r="H1002" s="12">
        <f>IF(B1002="","",IF(ISNA(MATCH(B1002,Kunden!$T$7:$T$506,0)),"nicht in der Kundenliste",IF(A1002="","Datum fehlt","")))</f>
        <v/>
      </c>
    </row>
    <row r="1003">
      <c r="A1003" s="11" t="n"/>
      <c r="B1003" s="9" t="n"/>
      <c r="C1003" s="9" t="n"/>
      <c r="D1003" s="9" t="n"/>
      <c r="E1003" s="13">
        <f>IF(B1003="","",IFERROR(IF(INDEX(Kunden!$A$7:$A$506,MATCH(B1003,Kunden!$T$7:$T$506,0))="","",INDEX(Kunden!$A$7:$A$506,MATCH(B1003,Kunden!$T$7:$T$506,0))),""))</f>
        <v/>
      </c>
      <c r="F1003" s="12">
        <f>IF(B1003="","",IFERROR(IF(INDEX(Kunden!$J$7:$J$506,MATCH(B1003,Kunden!$T$7:$T$506,0))="","",INDEX(Kunden!$J$7:$J$506,MATCH(B1003,Kunden!$T$7:$T$506,0))),""))</f>
        <v/>
      </c>
      <c r="G1003" s="12">
        <f>IF(B1003="","",IFERROR(IF(INDEX(Kunden!$N$7:$N$506,MATCH(B1003,Kunden!$T$7:$T$506,0))="","",INDEX(Kunden!$N$7:$N$506,MATCH(B1003,Kunden!$T$7:$T$506,0))),""))</f>
        <v/>
      </c>
      <c r="H1003" s="12">
        <f>IF(B1003="","",IF(ISNA(MATCH(B1003,Kunden!$T$7:$T$506,0)),"nicht in der Kundenliste",IF(A1003="","Datum fehlt","")))</f>
        <v/>
      </c>
    </row>
    <row r="1004">
      <c r="A1004" s="11" t="n"/>
      <c r="B1004" s="9" t="n"/>
      <c r="C1004" s="9" t="n"/>
      <c r="D1004" s="9" t="n"/>
      <c r="E1004" s="13">
        <f>IF(B1004="","",IFERROR(IF(INDEX(Kunden!$A$7:$A$506,MATCH(B1004,Kunden!$T$7:$T$506,0))="","",INDEX(Kunden!$A$7:$A$506,MATCH(B1004,Kunden!$T$7:$T$506,0))),""))</f>
        <v/>
      </c>
      <c r="F1004" s="12">
        <f>IF(B1004="","",IFERROR(IF(INDEX(Kunden!$J$7:$J$506,MATCH(B1004,Kunden!$T$7:$T$506,0))="","",INDEX(Kunden!$J$7:$J$506,MATCH(B1004,Kunden!$T$7:$T$506,0))),""))</f>
        <v/>
      </c>
      <c r="G1004" s="12">
        <f>IF(B1004="","",IFERROR(IF(INDEX(Kunden!$N$7:$N$506,MATCH(B1004,Kunden!$T$7:$T$506,0))="","",INDEX(Kunden!$N$7:$N$506,MATCH(B1004,Kunden!$T$7:$T$506,0))),""))</f>
        <v/>
      </c>
      <c r="H1004" s="12">
        <f>IF(B1004="","",IF(ISNA(MATCH(B1004,Kunden!$T$7:$T$506,0)),"nicht in der Kundenliste",IF(A1004="","Datum fehlt","")))</f>
        <v/>
      </c>
    </row>
    <row r="1005">
      <c r="A1005" s="11" t="n"/>
      <c r="B1005" s="9" t="n"/>
      <c r="C1005" s="9" t="n"/>
      <c r="D1005" s="9" t="n"/>
      <c r="E1005" s="13">
        <f>IF(B1005="","",IFERROR(IF(INDEX(Kunden!$A$7:$A$506,MATCH(B1005,Kunden!$T$7:$T$506,0))="","",INDEX(Kunden!$A$7:$A$506,MATCH(B1005,Kunden!$T$7:$T$506,0))),""))</f>
        <v/>
      </c>
      <c r="F1005" s="12">
        <f>IF(B1005="","",IFERROR(IF(INDEX(Kunden!$J$7:$J$506,MATCH(B1005,Kunden!$T$7:$T$506,0))="","",INDEX(Kunden!$J$7:$J$506,MATCH(B1005,Kunden!$T$7:$T$506,0))),""))</f>
        <v/>
      </c>
      <c r="G1005" s="12">
        <f>IF(B1005="","",IFERROR(IF(INDEX(Kunden!$N$7:$N$506,MATCH(B1005,Kunden!$T$7:$T$506,0))="","",INDEX(Kunden!$N$7:$N$506,MATCH(B1005,Kunden!$T$7:$T$506,0))),""))</f>
        <v/>
      </c>
      <c r="H1005" s="12">
        <f>IF(B1005="","",IF(ISNA(MATCH(B1005,Kunden!$T$7:$T$506,0)),"nicht in der Kundenliste",IF(A1005="","Datum fehlt","")))</f>
        <v/>
      </c>
    </row>
    <row r="1006">
      <c r="A1006" s="11" t="n"/>
      <c r="B1006" s="9" t="n"/>
      <c r="C1006" s="9" t="n"/>
      <c r="D1006" s="9" t="n"/>
      <c r="E1006" s="13">
        <f>IF(B1006="","",IFERROR(IF(INDEX(Kunden!$A$7:$A$506,MATCH(B1006,Kunden!$T$7:$T$506,0))="","",INDEX(Kunden!$A$7:$A$506,MATCH(B1006,Kunden!$T$7:$T$506,0))),""))</f>
        <v/>
      </c>
      <c r="F1006" s="12">
        <f>IF(B1006="","",IFERROR(IF(INDEX(Kunden!$J$7:$J$506,MATCH(B1006,Kunden!$T$7:$T$506,0))="","",INDEX(Kunden!$J$7:$J$506,MATCH(B1006,Kunden!$T$7:$T$506,0))),""))</f>
        <v/>
      </c>
      <c r="G1006" s="12">
        <f>IF(B1006="","",IFERROR(IF(INDEX(Kunden!$N$7:$N$506,MATCH(B1006,Kunden!$T$7:$T$506,0))="","",INDEX(Kunden!$N$7:$N$506,MATCH(B1006,Kunden!$T$7:$T$506,0))),""))</f>
        <v/>
      </c>
      <c r="H1006" s="12">
        <f>IF(B1006="","",IF(ISNA(MATCH(B1006,Kunden!$T$7:$T$506,0)),"nicht in der Kundenliste",IF(A1006="","Datum fehlt","")))</f>
        <v/>
      </c>
    </row>
    <row r="1007">
      <c r="A1007" s="11" t="n"/>
      <c r="B1007" s="9" t="n"/>
      <c r="C1007" s="9" t="n"/>
      <c r="D1007" s="9" t="n"/>
      <c r="E1007" s="13">
        <f>IF(B1007="","",IFERROR(IF(INDEX(Kunden!$A$7:$A$506,MATCH(B1007,Kunden!$T$7:$T$506,0))="","",INDEX(Kunden!$A$7:$A$506,MATCH(B1007,Kunden!$T$7:$T$506,0))),""))</f>
        <v/>
      </c>
      <c r="F1007" s="12">
        <f>IF(B1007="","",IFERROR(IF(INDEX(Kunden!$J$7:$J$506,MATCH(B1007,Kunden!$T$7:$T$506,0))="","",INDEX(Kunden!$J$7:$J$506,MATCH(B1007,Kunden!$T$7:$T$506,0))),""))</f>
        <v/>
      </c>
      <c r="G1007" s="12">
        <f>IF(B1007="","",IFERROR(IF(INDEX(Kunden!$N$7:$N$506,MATCH(B1007,Kunden!$T$7:$T$506,0))="","",INDEX(Kunden!$N$7:$N$506,MATCH(B1007,Kunden!$T$7:$T$506,0))),""))</f>
        <v/>
      </c>
      <c r="H1007" s="12">
        <f>IF(B1007="","",IF(ISNA(MATCH(B1007,Kunden!$T$7:$T$506,0)),"nicht in der Kundenliste",IF(A1007="","Datum fehlt","")))</f>
        <v/>
      </c>
    </row>
    <row r="1008">
      <c r="A1008" s="11" t="n"/>
      <c r="B1008" s="9" t="n"/>
      <c r="C1008" s="9" t="n"/>
      <c r="D1008" s="9" t="n"/>
      <c r="E1008" s="13">
        <f>IF(B1008="","",IFERROR(IF(INDEX(Kunden!$A$7:$A$506,MATCH(B1008,Kunden!$T$7:$T$506,0))="","",INDEX(Kunden!$A$7:$A$506,MATCH(B1008,Kunden!$T$7:$T$506,0))),""))</f>
        <v/>
      </c>
      <c r="F1008" s="12">
        <f>IF(B1008="","",IFERROR(IF(INDEX(Kunden!$J$7:$J$506,MATCH(B1008,Kunden!$T$7:$T$506,0))="","",INDEX(Kunden!$J$7:$J$506,MATCH(B1008,Kunden!$T$7:$T$506,0))),""))</f>
        <v/>
      </c>
      <c r="G1008" s="12">
        <f>IF(B1008="","",IFERROR(IF(INDEX(Kunden!$N$7:$N$506,MATCH(B1008,Kunden!$T$7:$T$506,0))="","",INDEX(Kunden!$N$7:$N$506,MATCH(B1008,Kunden!$T$7:$T$506,0))),""))</f>
        <v/>
      </c>
      <c r="H1008" s="12">
        <f>IF(B1008="","",IF(ISNA(MATCH(B1008,Kunden!$T$7:$T$506,0)),"nicht in der Kundenliste",IF(A1008="","Datum fehlt","")))</f>
        <v/>
      </c>
    </row>
    <row r="1009">
      <c r="A1009" s="11" t="n"/>
      <c r="B1009" s="9" t="n"/>
      <c r="C1009" s="9" t="n"/>
      <c r="D1009" s="9" t="n"/>
      <c r="E1009" s="13">
        <f>IF(B1009="","",IFERROR(IF(INDEX(Kunden!$A$7:$A$506,MATCH(B1009,Kunden!$T$7:$T$506,0))="","",INDEX(Kunden!$A$7:$A$506,MATCH(B1009,Kunden!$T$7:$T$506,0))),""))</f>
        <v/>
      </c>
      <c r="F1009" s="12">
        <f>IF(B1009="","",IFERROR(IF(INDEX(Kunden!$J$7:$J$506,MATCH(B1009,Kunden!$T$7:$T$506,0))="","",INDEX(Kunden!$J$7:$J$506,MATCH(B1009,Kunden!$T$7:$T$506,0))),""))</f>
        <v/>
      </c>
      <c r="G1009" s="12">
        <f>IF(B1009="","",IFERROR(IF(INDEX(Kunden!$N$7:$N$506,MATCH(B1009,Kunden!$T$7:$T$506,0))="","",INDEX(Kunden!$N$7:$N$506,MATCH(B1009,Kunden!$T$7:$T$506,0))),""))</f>
        <v/>
      </c>
      <c r="H1009" s="12">
        <f>IF(B1009="","",IF(ISNA(MATCH(B1009,Kunden!$T$7:$T$506,0)),"nicht in der Kundenliste",IF(A1009="","Datum fehlt","")))</f>
        <v/>
      </c>
    </row>
    <row r="1010">
      <c r="A1010" s="11" t="n"/>
      <c r="B1010" s="9" t="n"/>
      <c r="C1010" s="9" t="n"/>
      <c r="D1010" s="9" t="n"/>
      <c r="E1010" s="13">
        <f>IF(B1010="","",IFERROR(IF(INDEX(Kunden!$A$7:$A$506,MATCH(B1010,Kunden!$T$7:$T$506,0))="","",INDEX(Kunden!$A$7:$A$506,MATCH(B1010,Kunden!$T$7:$T$506,0))),""))</f>
        <v/>
      </c>
      <c r="F1010" s="12">
        <f>IF(B1010="","",IFERROR(IF(INDEX(Kunden!$J$7:$J$506,MATCH(B1010,Kunden!$T$7:$T$506,0))="","",INDEX(Kunden!$J$7:$J$506,MATCH(B1010,Kunden!$T$7:$T$506,0))),""))</f>
        <v/>
      </c>
      <c r="G1010" s="12">
        <f>IF(B1010="","",IFERROR(IF(INDEX(Kunden!$N$7:$N$506,MATCH(B1010,Kunden!$T$7:$T$506,0))="","",INDEX(Kunden!$N$7:$N$506,MATCH(B1010,Kunden!$T$7:$T$506,0))),""))</f>
        <v/>
      </c>
      <c r="H1010" s="12">
        <f>IF(B1010="","",IF(ISNA(MATCH(B1010,Kunden!$T$7:$T$506,0)),"nicht in der Kundenliste",IF(A1010="","Datum fehlt","")))</f>
        <v/>
      </c>
    </row>
    <row r="1011">
      <c r="A1011" s="11" t="n"/>
      <c r="B1011" s="9" t="n"/>
      <c r="C1011" s="9" t="n"/>
      <c r="D1011" s="9" t="n"/>
      <c r="E1011" s="13">
        <f>IF(B1011="","",IFERROR(IF(INDEX(Kunden!$A$7:$A$506,MATCH(B1011,Kunden!$T$7:$T$506,0))="","",INDEX(Kunden!$A$7:$A$506,MATCH(B1011,Kunden!$T$7:$T$506,0))),""))</f>
        <v/>
      </c>
      <c r="F1011" s="12">
        <f>IF(B1011="","",IFERROR(IF(INDEX(Kunden!$J$7:$J$506,MATCH(B1011,Kunden!$T$7:$T$506,0))="","",INDEX(Kunden!$J$7:$J$506,MATCH(B1011,Kunden!$T$7:$T$506,0))),""))</f>
        <v/>
      </c>
      <c r="G1011" s="12">
        <f>IF(B1011="","",IFERROR(IF(INDEX(Kunden!$N$7:$N$506,MATCH(B1011,Kunden!$T$7:$T$506,0))="","",INDEX(Kunden!$N$7:$N$506,MATCH(B1011,Kunden!$T$7:$T$506,0))),""))</f>
        <v/>
      </c>
      <c r="H1011" s="12">
        <f>IF(B1011="","",IF(ISNA(MATCH(B1011,Kunden!$T$7:$T$506,0)),"nicht in der Kundenliste",IF(A1011="","Datum fehlt","")))</f>
        <v/>
      </c>
    </row>
    <row r="1012">
      <c r="A1012" s="11" t="n"/>
      <c r="B1012" s="9" t="n"/>
      <c r="C1012" s="9" t="n"/>
      <c r="D1012" s="9" t="n"/>
      <c r="E1012" s="13">
        <f>IF(B1012="","",IFERROR(IF(INDEX(Kunden!$A$7:$A$506,MATCH(B1012,Kunden!$T$7:$T$506,0))="","",INDEX(Kunden!$A$7:$A$506,MATCH(B1012,Kunden!$T$7:$T$506,0))),""))</f>
        <v/>
      </c>
      <c r="F1012" s="12">
        <f>IF(B1012="","",IFERROR(IF(INDEX(Kunden!$J$7:$J$506,MATCH(B1012,Kunden!$T$7:$T$506,0))="","",INDEX(Kunden!$J$7:$J$506,MATCH(B1012,Kunden!$T$7:$T$506,0))),""))</f>
        <v/>
      </c>
      <c r="G1012" s="12">
        <f>IF(B1012="","",IFERROR(IF(INDEX(Kunden!$N$7:$N$506,MATCH(B1012,Kunden!$T$7:$T$506,0))="","",INDEX(Kunden!$N$7:$N$506,MATCH(B1012,Kunden!$T$7:$T$506,0))),""))</f>
        <v/>
      </c>
      <c r="H1012" s="12">
        <f>IF(B1012="","",IF(ISNA(MATCH(B1012,Kunden!$T$7:$T$506,0)),"nicht in der Kundenliste",IF(A1012="","Datum fehlt","")))</f>
        <v/>
      </c>
    </row>
    <row r="1013">
      <c r="A1013" s="11" t="n"/>
      <c r="B1013" s="9" t="n"/>
      <c r="C1013" s="9" t="n"/>
      <c r="D1013" s="9" t="n"/>
      <c r="E1013" s="13">
        <f>IF(B1013="","",IFERROR(IF(INDEX(Kunden!$A$7:$A$506,MATCH(B1013,Kunden!$T$7:$T$506,0))="","",INDEX(Kunden!$A$7:$A$506,MATCH(B1013,Kunden!$T$7:$T$506,0))),""))</f>
        <v/>
      </c>
      <c r="F1013" s="12">
        <f>IF(B1013="","",IFERROR(IF(INDEX(Kunden!$J$7:$J$506,MATCH(B1013,Kunden!$T$7:$T$506,0))="","",INDEX(Kunden!$J$7:$J$506,MATCH(B1013,Kunden!$T$7:$T$506,0))),""))</f>
        <v/>
      </c>
      <c r="G1013" s="12">
        <f>IF(B1013="","",IFERROR(IF(INDEX(Kunden!$N$7:$N$506,MATCH(B1013,Kunden!$T$7:$T$506,0))="","",INDEX(Kunden!$N$7:$N$506,MATCH(B1013,Kunden!$T$7:$T$506,0))),""))</f>
        <v/>
      </c>
      <c r="H1013" s="12">
        <f>IF(B1013="","",IF(ISNA(MATCH(B1013,Kunden!$T$7:$T$506,0)),"nicht in der Kundenliste",IF(A1013="","Datum fehlt","")))</f>
        <v/>
      </c>
    </row>
    <row r="1014">
      <c r="A1014" s="11" t="n"/>
      <c r="B1014" s="9" t="n"/>
      <c r="C1014" s="9" t="n"/>
      <c r="D1014" s="9" t="n"/>
      <c r="E1014" s="13">
        <f>IF(B1014="","",IFERROR(IF(INDEX(Kunden!$A$7:$A$506,MATCH(B1014,Kunden!$T$7:$T$506,0))="","",INDEX(Kunden!$A$7:$A$506,MATCH(B1014,Kunden!$T$7:$T$506,0))),""))</f>
        <v/>
      </c>
      <c r="F1014" s="12">
        <f>IF(B1014="","",IFERROR(IF(INDEX(Kunden!$J$7:$J$506,MATCH(B1014,Kunden!$T$7:$T$506,0))="","",INDEX(Kunden!$J$7:$J$506,MATCH(B1014,Kunden!$T$7:$T$506,0))),""))</f>
        <v/>
      </c>
      <c r="G1014" s="12">
        <f>IF(B1014="","",IFERROR(IF(INDEX(Kunden!$N$7:$N$506,MATCH(B1014,Kunden!$T$7:$T$506,0))="","",INDEX(Kunden!$N$7:$N$506,MATCH(B1014,Kunden!$T$7:$T$506,0))),""))</f>
        <v/>
      </c>
      <c r="H1014" s="12">
        <f>IF(B1014="","",IF(ISNA(MATCH(B1014,Kunden!$T$7:$T$506,0)),"nicht in der Kundenliste",IF(A1014="","Datum fehlt","")))</f>
        <v/>
      </c>
    </row>
    <row r="1015">
      <c r="A1015" s="11" t="n"/>
      <c r="B1015" s="9" t="n"/>
      <c r="C1015" s="9" t="n"/>
      <c r="D1015" s="9" t="n"/>
      <c r="E1015" s="13">
        <f>IF(B1015="","",IFERROR(IF(INDEX(Kunden!$A$7:$A$506,MATCH(B1015,Kunden!$T$7:$T$506,0))="","",INDEX(Kunden!$A$7:$A$506,MATCH(B1015,Kunden!$T$7:$T$506,0))),""))</f>
        <v/>
      </c>
      <c r="F1015" s="12">
        <f>IF(B1015="","",IFERROR(IF(INDEX(Kunden!$J$7:$J$506,MATCH(B1015,Kunden!$T$7:$T$506,0))="","",INDEX(Kunden!$J$7:$J$506,MATCH(B1015,Kunden!$T$7:$T$506,0))),""))</f>
        <v/>
      </c>
      <c r="G1015" s="12">
        <f>IF(B1015="","",IFERROR(IF(INDEX(Kunden!$N$7:$N$506,MATCH(B1015,Kunden!$T$7:$T$506,0))="","",INDEX(Kunden!$N$7:$N$506,MATCH(B1015,Kunden!$T$7:$T$506,0))),""))</f>
        <v/>
      </c>
      <c r="H1015" s="12">
        <f>IF(B1015="","",IF(ISNA(MATCH(B1015,Kunden!$T$7:$T$506,0)),"nicht in der Kundenliste",IF(A1015="","Datum fehlt","")))</f>
        <v/>
      </c>
    </row>
    <row r="1016">
      <c r="A1016" s="11" t="n"/>
      <c r="B1016" s="9" t="n"/>
      <c r="C1016" s="9" t="n"/>
      <c r="D1016" s="9" t="n"/>
      <c r="E1016" s="13">
        <f>IF(B1016="","",IFERROR(IF(INDEX(Kunden!$A$7:$A$506,MATCH(B1016,Kunden!$T$7:$T$506,0))="","",INDEX(Kunden!$A$7:$A$506,MATCH(B1016,Kunden!$T$7:$T$506,0))),""))</f>
        <v/>
      </c>
      <c r="F1016" s="12">
        <f>IF(B1016="","",IFERROR(IF(INDEX(Kunden!$J$7:$J$506,MATCH(B1016,Kunden!$T$7:$T$506,0))="","",INDEX(Kunden!$J$7:$J$506,MATCH(B1016,Kunden!$T$7:$T$506,0))),""))</f>
        <v/>
      </c>
      <c r="G1016" s="12">
        <f>IF(B1016="","",IFERROR(IF(INDEX(Kunden!$N$7:$N$506,MATCH(B1016,Kunden!$T$7:$T$506,0))="","",INDEX(Kunden!$N$7:$N$506,MATCH(B1016,Kunden!$T$7:$T$506,0))),""))</f>
        <v/>
      </c>
      <c r="H1016" s="12">
        <f>IF(B1016="","",IF(ISNA(MATCH(B1016,Kunden!$T$7:$T$506,0)),"nicht in der Kundenliste",IF(A1016="","Datum fehlt","")))</f>
        <v/>
      </c>
    </row>
    <row r="1017">
      <c r="A1017" s="11" t="n"/>
      <c r="B1017" s="9" t="n"/>
      <c r="C1017" s="9" t="n"/>
      <c r="D1017" s="9" t="n"/>
      <c r="E1017" s="13">
        <f>IF(B1017="","",IFERROR(IF(INDEX(Kunden!$A$7:$A$506,MATCH(B1017,Kunden!$T$7:$T$506,0))="","",INDEX(Kunden!$A$7:$A$506,MATCH(B1017,Kunden!$T$7:$T$506,0))),""))</f>
        <v/>
      </c>
      <c r="F1017" s="12">
        <f>IF(B1017="","",IFERROR(IF(INDEX(Kunden!$J$7:$J$506,MATCH(B1017,Kunden!$T$7:$T$506,0))="","",INDEX(Kunden!$J$7:$J$506,MATCH(B1017,Kunden!$T$7:$T$506,0))),""))</f>
        <v/>
      </c>
      <c r="G1017" s="12">
        <f>IF(B1017="","",IFERROR(IF(INDEX(Kunden!$N$7:$N$506,MATCH(B1017,Kunden!$T$7:$T$506,0))="","",INDEX(Kunden!$N$7:$N$506,MATCH(B1017,Kunden!$T$7:$T$506,0))),""))</f>
        <v/>
      </c>
      <c r="H1017" s="12">
        <f>IF(B1017="","",IF(ISNA(MATCH(B1017,Kunden!$T$7:$T$506,0)),"nicht in der Kundenliste",IF(A1017="","Datum fehlt","")))</f>
        <v/>
      </c>
    </row>
    <row r="1018">
      <c r="A1018" s="11" t="n"/>
      <c r="B1018" s="9" t="n"/>
      <c r="C1018" s="9" t="n"/>
      <c r="D1018" s="9" t="n"/>
      <c r="E1018" s="13">
        <f>IF(B1018="","",IFERROR(IF(INDEX(Kunden!$A$7:$A$506,MATCH(B1018,Kunden!$T$7:$T$506,0))="","",INDEX(Kunden!$A$7:$A$506,MATCH(B1018,Kunden!$T$7:$T$506,0))),""))</f>
        <v/>
      </c>
      <c r="F1018" s="12">
        <f>IF(B1018="","",IFERROR(IF(INDEX(Kunden!$J$7:$J$506,MATCH(B1018,Kunden!$T$7:$T$506,0))="","",INDEX(Kunden!$J$7:$J$506,MATCH(B1018,Kunden!$T$7:$T$506,0))),""))</f>
        <v/>
      </c>
      <c r="G1018" s="12">
        <f>IF(B1018="","",IFERROR(IF(INDEX(Kunden!$N$7:$N$506,MATCH(B1018,Kunden!$T$7:$T$506,0))="","",INDEX(Kunden!$N$7:$N$506,MATCH(B1018,Kunden!$T$7:$T$506,0))),""))</f>
        <v/>
      </c>
      <c r="H1018" s="12">
        <f>IF(B1018="","",IF(ISNA(MATCH(B1018,Kunden!$T$7:$T$506,0)),"nicht in der Kundenliste",IF(A1018="","Datum fehlt","")))</f>
        <v/>
      </c>
    </row>
    <row r="1019">
      <c r="A1019" s="11" t="n"/>
      <c r="B1019" s="9" t="n"/>
      <c r="C1019" s="9" t="n"/>
      <c r="D1019" s="9" t="n"/>
      <c r="E1019" s="13">
        <f>IF(B1019="","",IFERROR(IF(INDEX(Kunden!$A$7:$A$506,MATCH(B1019,Kunden!$T$7:$T$506,0))="","",INDEX(Kunden!$A$7:$A$506,MATCH(B1019,Kunden!$T$7:$T$506,0))),""))</f>
        <v/>
      </c>
      <c r="F1019" s="12">
        <f>IF(B1019="","",IFERROR(IF(INDEX(Kunden!$J$7:$J$506,MATCH(B1019,Kunden!$T$7:$T$506,0))="","",INDEX(Kunden!$J$7:$J$506,MATCH(B1019,Kunden!$T$7:$T$506,0))),""))</f>
        <v/>
      </c>
      <c r="G1019" s="12">
        <f>IF(B1019="","",IFERROR(IF(INDEX(Kunden!$N$7:$N$506,MATCH(B1019,Kunden!$T$7:$T$506,0))="","",INDEX(Kunden!$N$7:$N$506,MATCH(B1019,Kunden!$T$7:$T$506,0))),""))</f>
        <v/>
      </c>
      <c r="H1019" s="12">
        <f>IF(B1019="","",IF(ISNA(MATCH(B1019,Kunden!$T$7:$T$506,0)),"nicht in der Kundenliste",IF(A1019="","Datum fehlt","")))</f>
        <v/>
      </c>
    </row>
    <row r="1020">
      <c r="A1020" s="11" t="n"/>
      <c r="B1020" s="9" t="n"/>
      <c r="C1020" s="9" t="n"/>
      <c r="D1020" s="9" t="n"/>
      <c r="E1020" s="13">
        <f>IF(B1020="","",IFERROR(IF(INDEX(Kunden!$A$7:$A$506,MATCH(B1020,Kunden!$T$7:$T$506,0))="","",INDEX(Kunden!$A$7:$A$506,MATCH(B1020,Kunden!$T$7:$T$506,0))),""))</f>
        <v/>
      </c>
      <c r="F1020" s="12">
        <f>IF(B1020="","",IFERROR(IF(INDEX(Kunden!$J$7:$J$506,MATCH(B1020,Kunden!$T$7:$T$506,0))="","",INDEX(Kunden!$J$7:$J$506,MATCH(B1020,Kunden!$T$7:$T$506,0))),""))</f>
        <v/>
      </c>
      <c r="G1020" s="12">
        <f>IF(B1020="","",IFERROR(IF(INDEX(Kunden!$N$7:$N$506,MATCH(B1020,Kunden!$T$7:$T$506,0))="","",INDEX(Kunden!$N$7:$N$506,MATCH(B1020,Kunden!$T$7:$T$506,0))),""))</f>
        <v/>
      </c>
      <c r="H1020" s="12">
        <f>IF(B1020="","",IF(ISNA(MATCH(B1020,Kunden!$T$7:$T$506,0)),"nicht in der Kundenliste",IF(A1020="","Datum fehlt","")))</f>
        <v/>
      </c>
    </row>
    <row r="1021">
      <c r="A1021" s="11" t="n"/>
      <c r="B1021" s="9" t="n"/>
      <c r="C1021" s="9" t="n"/>
      <c r="D1021" s="9" t="n"/>
      <c r="E1021" s="13">
        <f>IF(B1021="","",IFERROR(IF(INDEX(Kunden!$A$7:$A$506,MATCH(B1021,Kunden!$T$7:$T$506,0))="","",INDEX(Kunden!$A$7:$A$506,MATCH(B1021,Kunden!$T$7:$T$506,0))),""))</f>
        <v/>
      </c>
      <c r="F1021" s="12">
        <f>IF(B1021="","",IFERROR(IF(INDEX(Kunden!$J$7:$J$506,MATCH(B1021,Kunden!$T$7:$T$506,0))="","",INDEX(Kunden!$J$7:$J$506,MATCH(B1021,Kunden!$T$7:$T$506,0))),""))</f>
        <v/>
      </c>
      <c r="G1021" s="12">
        <f>IF(B1021="","",IFERROR(IF(INDEX(Kunden!$N$7:$N$506,MATCH(B1021,Kunden!$T$7:$T$506,0))="","",INDEX(Kunden!$N$7:$N$506,MATCH(B1021,Kunden!$T$7:$T$506,0))),""))</f>
        <v/>
      </c>
      <c r="H1021" s="12">
        <f>IF(B1021="","",IF(ISNA(MATCH(B1021,Kunden!$T$7:$T$506,0)),"nicht in der Kundenliste",IF(A1021="","Datum fehlt","")))</f>
        <v/>
      </c>
    </row>
    <row r="1022">
      <c r="A1022" s="11" t="n"/>
      <c r="B1022" s="9" t="n"/>
      <c r="C1022" s="9" t="n"/>
      <c r="D1022" s="9" t="n"/>
      <c r="E1022" s="13">
        <f>IF(B1022="","",IFERROR(IF(INDEX(Kunden!$A$7:$A$506,MATCH(B1022,Kunden!$T$7:$T$506,0))="","",INDEX(Kunden!$A$7:$A$506,MATCH(B1022,Kunden!$T$7:$T$506,0))),""))</f>
        <v/>
      </c>
      <c r="F1022" s="12">
        <f>IF(B1022="","",IFERROR(IF(INDEX(Kunden!$J$7:$J$506,MATCH(B1022,Kunden!$T$7:$T$506,0))="","",INDEX(Kunden!$J$7:$J$506,MATCH(B1022,Kunden!$T$7:$T$506,0))),""))</f>
        <v/>
      </c>
      <c r="G1022" s="12">
        <f>IF(B1022="","",IFERROR(IF(INDEX(Kunden!$N$7:$N$506,MATCH(B1022,Kunden!$T$7:$T$506,0))="","",INDEX(Kunden!$N$7:$N$506,MATCH(B1022,Kunden!$T$7:$T$506,0))),""))</f>
        <v/>
      </c>
      <c r="H1022" s="12">
        <f>IF(B1022="","",IF(ISNA(MATCH(B1022,Kunden!$T$7:$T$506,0)),"nicht in der Kundenliste",IF(A1022="","Datum fehlt","")))</f>
        <v/>
      </c>
    </row>
    <row r="1023">
      <c r="A1023" s="11" t="n"/>
      <c r="B1023" s="9" t="n"/>
      <c r="C1023" s="9" t="n"/>
      <c r="D1023" s="9" t="n"/>
      <c r="E1023" s="13">
        <f>IF(B1023="","",IFERROR(IF(INDEX(Kunden!$A$7:$A$506,MATCH(B1023,Kunden!$T$7:$T$506,0))="","",INDEX(Kunden!$A$7:$A$506,MATCH(B1023,Kunden!$T$7:$T$506,0))),""))</f>
        <v/>
      </c>
      <c r="F1023" s="12">
        <f>IF(B1023="","",IFERROR(IF(INDEX(Kunden!$J$7:$J$506,MATCH(B1023,Kunden!$T$7:$T$506,0))="","",INDEX(Kunden!$J$7:$J$506,MATCH(B1023,Kunden!$T$7:$T$506,0))),""))</f>
        <v/>
      </c>
      <c r="G1023" s="12">
        <f>IF(B1023="","",IFERROR(IF(INDEX(Kunden!$N$7:$N$506,MATCH(B1023,Kunden!$T$7:$T$506,0))="","",INDEX(Kunden!$N$7:$N$506,MATCH(B1023,Kunden!$T$7:$T$506,0))),""))</f>
        <v/>
      </c>
      <c r="H1023" s="12">
        <f>IF(B1023="","",IF(ISNA(MATCH(B1023,Kunden!$T$7:$T$506,0)),"nicht in der Kundenliste",IF(A1023="","Datum fehlt","")))</f>
        <v/>
      </c>
    </row>
    <row r="1024">
      <c r="A1024" s="11" t="n"/>
      <c r="B1024" s="9" t="n"/>
      <c r="C1024" s="9" t="n"/>
      <c r="D1024" s="9" t="n"/>
      <c r="E1024" s="13">
        <f>IF(B1024="","",IFERROR(IF(INDEX(Kunden!$A$7:$A$506,MATCH(B1024,Kunden!$T$7:$T$506,0))="","",INDEX(Kunden!$A$7:$A$506,MATCH(B1024,Kunden!$T$7:$T$506,0))),""))</f>
        <v/>
      </c>
      <c r="F1024" s="12">
        <f>IF(B1024="","",IFERROR(IF(INDEX(Kunden!$J$7:$J$506,MATCH(B1024,Kunden!$T$7:$T$506,0))="","",INDEX(Kunden!$J$7:$J$506,MATCH(B1024,Kunden!$T$7:$T$506,0))),""))</f>
        <v/>
      </c>
      <c r="G1024" s="12">
        <f>IF(B1024="","",IFERROR(IF(INDEX(Kunden!$N$7:$N$506,MATCH(B1024,Kunden!$T$7:$T$506,0))="","",INDEX(Kunden!$N$7:$N$506,MATCH(B1024,Kunden!$T$7:$T$506,0))),""))</f>
        <v/>
      </c>
      <c r="H1024" s="12">
        <f>IF(B1024="","",IF(ISNA(MATCH(B1024,Kunden!$T$7:$T$506,0)),"nicht in der Kundenliste",IF(A1024="","Datum fehlt","")))</f>
        <v/>
      </c>
    </row>
    <row r="1025">
      <c r="A1025" s="11" t="n"/>
      <c r="B1025" s="9" t="n"/>
      <c r="C1025" s="9" t="n"/>
      <c r="D1025" s="9" t="n"/>
      <c r="E1025" s="13">
        <f>IF(B1025="","",IFERROR(IF(INDEX(Kunden!$A$7:$A$506,MATCH(B1025,Kunden!$T$7:$T$506,0))="","",INDEX(Kunden!$A$7:$A$506,MATCH(B1025,Kunden!$T$7:$T$506,0))),""))</f>
        <v/>
      </c>
      <c r="F1025" s="12">
        <f>IF(B1025="","",IFERROR(IF(INDEX(Kunden!$J$7:$J$506,MATCH(B1025,Kunden!$T$7:$T$506,0))="","",INDEX(Kunden!$J$7:$J$506,MATCH(B1025,Kunden!$T$7:$T$506,0))),""))</f>
        <v/>
      </c>
      <c r="G1025" s="12">
        <f>IF(B1025="","",IFERROR(IF(INDEX(Kunden!$N$7:$N$506,MATCH(B1025,Kunden!$T$7:$T$506,0))="","",INDEX(Kunden!$N$7:$N$506,MATCH(B1025,Kunden!$T$7:$T$506,0))),""))</f>
        <v/>
      </c>
      <c r="H1025" s="12">
        <f>IF(B1025="","",IF(ISNA(MATCH(B1025,Kunden!$T$7:$T$506,0)),"nicht in der Kundenliste",IF(A1025="","Datum fehlt","")))</f>
        <v/>
      </c>
    </row>
    <row r="1026">
      <c r="A1026" s="11" t="n"/>
      <c r="B1026" s="9" t="n"/>
      <c r="C1026" s="9" t="n"/>
      <c r="D1026" s="9" t="n"/>
      <c r="E1026" s="13">
        <f>IF(B1026="","",IFERROR(IF(INDEX(Kunden!$A$7:$A$506,MATCH(B1026,Kunden!$T$7:$T$506,0))="","",INDEX(Kunden!$A$7:$A$506,MATCH(B1026,Kunden!$T$7:$T$506,0))),""))</f>
        <v/>
      </c>
      <c r="F1026" s="12">
        <f>IF(B1026="","",IFERROR(IF(INDEX(Kunden!$J$7:$J$506,MATCH(B1026,Kunden!$T$7:$T$506,0))="","",INDEX(Kunden!$J$7:$J$506,MATCH(B1026,Kunden!$T$7:$T$506,0))),""))</f>
        <v/>
      </c>
      <c r="G1026" s="12">
        <f>IF(B1026="","",IFERROR(IF(INDEX(Kunden!$N$7:$N$506,MATCH(B1026,Kunden!$T$7:$T$506,0))="","",INDEX(Kunden!$N$7:$N$506,MATCH(B1026,Kunden!$T$7:$T$506,0))),""))</f>
        <v/>
      </c>
      <c r="H1026" s="12">
        <f>IF(B1026="","",IF(ISNA(MATCH(B1026,Kunden!$T$7:$T$506,0)),"nicht in der Kundenliste",IF(A1026="","Datum fehlt","")))</f>
        <v/>
      </c>
    </row>
    <row r="1027">
      <c r="A1027" s="11" t="n"/>
      <c r="B1027" s="9" t="n"/>
      <c r="C1027" s="9" t="n"/>
      <c r="D1027" s="9" t="n"/>
      <c r="E1027" s="13">
        <f>IF(B1027="","",IFERROR(IF(INDEX(Kunden!$A$7:$A$506,MATCH(B1027,Kunden!$T$7:$T$506,0))="","",INDEX(Kunden!$A$7:$A$506,MATCH(B1027,Kunden!$T$7:$T$506,0))),""))</f>
        <v/>
      </c>
      <c r="F1027" s="12">
        <f>IF(B1027="","",IFERROR(IF(INDEX(Kunden!$J$7:$J$506,MATCH(B1027,Kunden!$T$7:$T$506,0))="","",INDEX(Kunden!$J$7:$J$506,MATCH(B1027,Kunden!$T$7:$T$506,0))),""))</f>
        <v/>
      </c>
      <c r="G1027" s="12">
        <f>IF(B1027="","",IFERROR(IF(INDEX(Kunden!$N$7:$N$506,MATCH(B1027,Kunden!$T$7:$T$506,0))="","",INDEX(Kunden!$N$7:$N$506,MATCH(B1027,Kunden!$T$7:$T$506,0))),""))</f>
        <v/>
      </c>
      <c r="H1027" s="12">
        <f>IF(B1027="","",IF(ISNA(MATCH(B1027,Kunden!$T$7:$T$506,0)),"nicht in der Kundenliste",IF(A1027="","Datum fehlt","")))</f>
        <v/>
      </c>
    </row>
    <row r="1028">
      <c r="A1028" s="11" t="n"/>
      <c r="B1028" s="9" t="n"/>
      <c r="C1028" s="9" t="n"/>
      <c r="D1028" s="9" t="n"/>
      <c r="E1028" s="13">
        <f>IF(B1028="","",IFERROR(IF(INDEX(Kunden!$A$7:$A$506,MATCH(B1028,Kunden!$T$7:$T$506,0))="","",INDEX(Kunden!$A$7:$A$506,MATCH(B1028,Kunden!$T$7:$T$506,0))),""))</f>
        <v/>
      </c>
      <c r="F1028" s="12">
        <f>IF(B1028="","",IFERROR(IF(INDEX(Kunden!$J$7:$J$506,MATCH(B1028,Kunden!$T$7:$T$506,0))="","",INDEX(Kunden!$J$7:$J$506,MATCH(B1028,Kunden!$T$7:$T$506,0))),""))</f>
        <v/>
      </c>
      <c r="G1028" s="12">
        <f>IF(B1028="","",IFERROR(IF(INDEX(Kunden!$N$7:$N$506,MATCH(B1028,Kunden!$T$7:$T$506,0))="","",INDEX(Kunden!$N$7:$N$506,MATCH(B1028,Kunden!$T$7:$T$506,0))),""))</f>
        <v/>
      </c>
      <c r="H1028" s="12">
        <f>IF(B1028="","",IF(ISNA(MATCH(B1028,Kunden!$T$7:$T$506,0)),"nicht in der Kundenliste",IF(A1028="","Datum fehlt","")))</f>
        <v/>
      </c>
    </row>
    <row r="1029">
      <c r="A1029" s="11" t="n"/>
      <c r="B1029" s="9" t="n"/>
      <c r="C1029" s="9" t="n"/>
      <c r="D1029" s="9" t="n"/>
      <c r="E1029" s="13">
        <f>IF(B1029="","",IFERROR(IF(INDEX(Kunden!$A$7:$A$506,MATCH(B1029,Kunden!$T$7:$T$506,0))="","",INDEX(Kunden!$A$7:$A$506,MATCH(B1029,Kunden!$T$7:$T$506,0))),""))</f>
        <v/>
      </c>
      <c r="F1029" s="12">
        <f>IF(B1029="","",IFERROR(IF(INDEX(Kunden!$J$7:$J$506,MATCH(B1029,Kunden!$T$7:$T$506,0))="","",INDEX(Kunden!$J$7:$J$506,MATCH(B1029,Kunden!$T$7:$T$506,0))),""))</f>
        <v/>
      </c>
      <c r="G1029" s="12">
        <f>IF(B1029="","",IFERROR(IF(INDEX(Kunden!$N$7:$N$506,MATCH(B1029,Kunden!$T$7:$T$506,0))="","",INDEX(Kunden!$N$7:$N$506,MATCH(B1029,Kunden!$T$7:$T$506,0))),""))</f>
        <v/>
      </c>
      <c r="H1029" s="12">
        <f>IF(B1029="","",IF(ISNA(MATCH(B1029,Kunden!$T$7:$T$506,0)),"nicht in der Kundenliste",IF(A1029="","Datum fehlt","")))</f>
        <v/>
      </c>
    </row>
    <row r="1030">
      <c r="A1030" s="11" t="n"/>
      <c r="B1030" s="9" t="n"/>
      <c r="C1030" s="9" t="n"/>
      <c r="D1030" s="9" t="n"/>
      <c r="E1030" s="13">
        <f>IF(B1030="","",IFERROR(IF(INDEX(Kunden!$A$7:$A$506,MATCH(B1030,Kunden!$T$7:$T$506,0))="","",INDEX(Kunden!$A$7:$A$506,MATCH(B1030,Kunden!$T$7:$T$506,0))),""))</f>
        <v/>
      </c>
      <c r="F1030" s="12">
        <f>IF(B1030="","",IFERROR(IF(INDEX(Kunden!$J$7:$J$506,MATCH(B1030,Kunden!$T$7:$T$506,0))="","",INDEX(Kunden!$J$7:$J$506,MATCH(B1030,Kunden!$T$7:$T$506,0))),""))</f>
        <v/>
      </c>
      <c r="G1030" s="12">
        <f>IF(B1030="","",IFERROR(IF(INDEX(Kunden!$N$7:$N$506,MATCH(B1030,Kunden!$T$7:$T$506,0))="","",INDEX(Kunden!$N$7:$N$506,MATCH(B1030,Kunden!$T$7:$T$506,0))),""))</f>
        <v/>
      </c>
      <c r="H1030" s="12">
        <f>IF(B1030="","",IF(ISNA(MATCH(B1030,Kunden!$T$7:$T$506,0)),"nicht in der Kundenliste",IF(A1030="","Datum fehlt","")))</f>
        <v/>
      </c>
    </row>
    <row r="1031">
      <c r="A1031" s="11" t="n"/>
      <c r="B1031" s="9" t="n"/>
      <c r="C1031" s="9" t="n"/>
      <c r="D1031" s="9" t="n"/>
      <c r="E1031" s="13">
        <f>IF(B1031="","",IFERROR(IF(INDEX(Kunden!$A$7:$A$506,MATCH(B1031,Kunden!$T$7:$T$506,0))="","",INDEX(Kunden!$A$7:$A$506,MATCH(B1031,Kunden!$T$7:$T$506,0))),""))</f>
        <v/>
      </c>
      <c r="F1031" s="12">
        <f>IF(B1031="","",IFERROR(IF(INDEX(Kunden!$J$7:$J$506,MATCH(B1031,Kunden!$T$7:$T$506,0))="","",INDEX(Kunden!$J$7:$J$506,MATCH(B1031,Kunden!$T$7:$T$506,0))),""))</f>
        <v/>
      </c>
      <c r="G1031" s="12">
        <f>IF(B1031="","",IFERROR(IF(INDEX(Kunden!$N$7:$N$506,MATCH(B1031,Kunden!$T$7:$T$506,0))="","",INDEX(Kunden!$N$7:$N$506,MATCH(B1031,Kunden!$T$7:$T$506,0))),""))</f>
        <v/>
      </c>
      <c r="H1031" s="12">
        <f>IF(B1031="","",IF(ISNA(MATCH(B1031,Kunden!$T$7:$T$506,0)),"nicht in der Kundenliste",IF(A1031="","Datum fehlt","")))</f>
        <v/>
      </c>
    </row>
    <row r="1032">
      <c r="A1032" s="11" t="n"/>
      <c r="B1032" s="9" t="n"/>
      <c r="C1032" s="9" t="n"/>
      <c r="D1032" s="9" t="n"/>
      <c r="E1032" s="13">
        <f>IF(B1032="","",IFERROR(IF(INDEX(Kunden!$A$7:$A$506,MATCH(B1032,Kunden!$T$7:$T$506,0))="","",INDEX(Kunden!$A$7:$A$506,MATCH(B1032,Kunden!$T$7:$T$506,0))),""))</f>
        <v/>
      </c>
      <c r="F1032" s="12">
        <f>IF(B1032="","",IFERROR(IF(INDEX(Kunden!$J$7:$J$506,MATCH(B1032,Kunden!$T$7:$T$506,0))="","",INDEX(Kunden!$J$7:$J$506,MATCH(B1032,Kunden!$T$7:$T$506,0))),""))</f>
        <v/>
      </c>
      <c r="G1032" s="12">
        <f>IF(B1032="","",IFERROR(IF(INDEX(Kunden!$N$7:$N$506,MATCH(B1032,Kunden!$T$7:$T$506,0))="","",INDEX(Kunden!$N$7:$N$506,MATCH(B1032,Kunden!$T$7:$T$506,0))),""))</f>
        <v/>
      </c>
      <c r="H1032" s="12">
        <f>IF(B1032="","",IF(ISNA(MATCH(B1032,Kunden!$T$7:$T$506,0)),"nicht in der Kundenliste",IF(A1032="","Datum fehlt","")))</f>
        <v/>
      </c>
    </row>
    <row r="1033">
      <c r="A1033" s="11" t="n"/>
      <c r="B1033" s="9" t="n"/>
      <c r="C1033" s="9" t="n"/>
      <c r="D1033" s="9" t="n"/>
      <c r="E1033" s="13">
        <f>IF(B1033="","",IFERROR(IF(INDEX(Kunden!$A$7:$A$506,MATCH(B1033,Kunden!$T$7:$T$506,0))="","",INDEX(Kunden!$A$7:$A$506,MATCH(B1033,Kunden!$T$7:$T$506,0))),""))</f>
        <v/>
      </c>
      <c r="F1033" s="12">
        <f>IF(B1033="","",IFERROR(IF(INDEX(Kunden!$J$7:$J$506,MATCH(B1033,Kunden!$T$7:$T$506,0))="","",INDEX(Kunden!$J$7:$J$506,MATCH(B1033,Kunden!$T$7:$T$506,0))),""))</f>
        <v/>
      </c>
      <c r="G1033" s="12">
        <f>IF(B1033="","",IFERROR(IF(INDEX(Kunden!$N$7:$N$506,MATCH(B1033,Kunden!$T$7:$T$506,0))="","",INDEX(Kunden!$N$7:$N$506,MATCH(B1033,Kunden!$T$7:$T$506,0))),""))</f>
        <v/>
      </c>
      <c r="H1033" s="12">
        <f>IF(B1033="","",IF(ISNA(MATCH(B1033,Kunden!$T$7:$T$506,0)),"nicht in der Kundenliste",IF(A1033="","Datum fehlt","")))</f>
        <v/>
      </c>
    </row>
    <row r="1034">
      <c r="A1034" s="11" t="n"/>
      <c r="B1034" s="9" t="n"/>
      <c r="C1034" s="9" t="n"/>
      <c r="D1034" s="9" t="n"/>
      <c r="E1034" s="13">
        <f>IF(B1034="","",IFERROR(IF(INDEX(Kunden!$A$7:$A$506,MATCH(B1034,Kunden!$T$7:$T$506,0))="","",INDEX(Kunden!$A$7:$A$506,MATCH(B1034,Kunden!$T$7:$T$506,0))),""))</f>
        <v/>
      </c>
      <c r="F1034" s="12">
        <f>IF(B1034="","",IFERROR(IF(INDEX(Kunden!$J$7:$J$506,MATCH(B1034,Kunden!$T$7:$T$506,0))="","",INDEX(Kunden!$J$7:$J$506,MATCH(B1034,Kunden!$T$7:$T$506,0))),""))</f>
        <v/>
      </c>
      <c r="G1034" s="12">
        <f>IF(B1034="","",IFERROR(IF(INDEX(Kunden!$N$7:$N$506,MATCH(B1034,Kunden!$T$7:$T$506,0))="","",INDEX(Kunden!$N$7:$N$506,MATCH(B1034,Kunden!$T$7:$T$506,0))),""))</f>
        <v/>
      </c>
      <c r="H1034" s="12">
        <f>IF(B1034="","",IF(ISNA(MATCH(B1034,Kunden!$T$7:$T$506,0)),"nicht in der Kundenliste",IF(A1034="","Datum fehlt","")))</f>
        <v/>
      </c>
    </row>
    <row r="1035">
      <c r="A1035" s="11" t="n"/>
      <c r="B1035" s="9" t="n"/>
      <c r="C1035" s="9" t="n"/>
      <c r="D1035" s="9" t="n"/>
      <c r="E1035" s="13">
        <f>IF(B1035="","",IFERROR(IF(INDEX(Kunden!$A$7:$A$506,MATCH(B1035,Kunden!$T$7:$T$506,0))="","",INDEX(Kunden!$A$7:$A$506,MATCH(B1035,Kunden!$T$7:$T$506,0))),""))</f>
        <v/>
      </c>
      <c r="F1035" s="12">
        <f>IF(B1035="","",IFERROR(IF(INDEX(Kunden!$J$7:$J$506,MATCH(B1035,Kunden!$T$7:$T$506,0))="","",INDEX(Kunden!$J$7:$J$506,MATCH(B1035,Kunden!$T$7:$T$506,0))),""))</f>
        <v/>
      </c>
      <c r="G1035" s="12">
        <f>IF(B1035="","",IFERROR(IF(INDEX(Kunden!$N$7:$N$506,MATCH(B1035,Kunden!$T$7:$T$506,0))="","",INDEX(Kunden!$N$7:$N$506,MATCH(B1035,Kunden!$T$7:$T$506,0))),""))</f>
        <v/>
      </c>
      <c r="H1035" s="12">
        <f>IF(B1035="","",IF(ISNA(MATCH(B1035,Kunden!$T$7:$T$506,0)),"nicht in der Kundenliste",IF(A1035="","Datum fehlt","")))</f>
        <v/>
      </c>
    </row>
    <row r="1036">
      <c r="A1036" s="11" t="n"/>
      <c r="B1036" s="9" t="n"/>
      <c r="C1036" s="9" t="n"/>
      <c r="D1036" s="9" t="n"/>
      <c r="E1036" s="13">
        <f>IF(B1036="","",IFERROR(IF(INDEX(Kunden!$A$7:$A$506,MATCH(B1036,Kunden!$T$7:$T$506,0))="","",INDEX(Kunden!$A$7:$A$506,MATCH(B1036,Kunden!$T$7:$T$506,0))),""))</f>
        <v/>
      </c>
      <c r="F1036" s="12">
        <f>IF(B1036="","",IFERROR(IF(INDEX(Kunden!$J$7:$J$506,MATCH(B1036,Kunden!$T$7:$T$506,0))="","",INDEX(Kunden!$J$7:$J$506,MATCH(B1036,Kunden!$T$7:$T$506,0))),""))</f>
        <v/>
      </c>
      <c r="G1036" s="12">
        <f>IF(B1036="","",IFERROR(IF(INDEX(Kunden!$N$7:$N$506,MATCH(B1036,Kunden!$T$7:$T$506,0))="","",INDEX(Kunden!$N$7:$N$506,MATCH(B1036,Kunden!$T$7:$T$506,0))),""))</f>
        <v/>
      </c>
      <c r="H1036" s="12">
        <f>IF(B1036="","",IF(ISNA(MATCH(B1036,Kunden!$T$7:$T$506,0)),"nicht in der Kundenliste",IF(A1036="","Datum fehlt","")))</f>
        <v/>
      </c>
    </row>
    <row r="1037">
      <c r="A1037" s="11" t="n"/>
      <c r="B1037" s="9" t="n"/>
      <c r="C1037" s="9" t="n"/>
      <c r="D1037" s="9" t="n"/>
      <c r="E1037" s="13">
        <f>IF(B1037="","",IFERROR(IF(INDEX(Kunden!$A$7:$A$506,MATCH(B1037,Kunden!$T$7:$T$506,0))="","",INDEX(Kunden!$A$7:$A$506,MATCH(B1037,Kunden!$T$7:$T$506,0))),""))</f>
        <v/>
      </c>
      <c r="F1037" s="12">
        <f>IF(B1037="","",IFERROR(IF(INDEX(Kunden!$J$7:$J$506,MATCH(B1037,Kunden!$T$7:$T$506,0))="","",INDEX(Kunden!$J$7:$J$506,MATCH(B1037,Kunden!$T$7:$T$506,0))),""))</f>
        <v/>
      </c>
      <c r="G1037" s="12">
        <f>IF(B1037="","",IFERROR(IF(INDEX(Kunden!$N$7:$N$506,MATCH(B1037,Kunden!$T$7:$T$506,0))="","",INDEX(Kunden!$N$7:$N$506,MATCH(B1037,Kunden!$T$7:$T$506,0))),""))</f>
        <v/>
      </c>
      <c r="H1037" s="12">
        <f>IF(B1037="","",IF(ISNA(MATCH(B1037,Kunden!$T$7:$T$506,0)),"nicht in der Kundenliste",IF(A1037="","Datum fehlt","")))</f>
        <v/>
      </c>
    </row>
    <row r="1038">
      <c r="A1038" s="11" t="n"/>
      <c r="B1038" s="9" t="n"/>
      <c r="C1038" s="9" t="n"/>
      <c r="D1038" s="9" t="n"/>
      <c r="E1038" s="13">
        <f>IF(B1038="","",IFERROR(IF(INDEX(Kunden!$A$7:$A$506,MATCH(B1038,Kunden!$T$7:$T$506,0))="","",INDEX(Kunden!$A$7:$A$506,MATCH(B1038,Kunden!$T$7:$T$506,0))),""))</f>
        <v/>
      </c>
      <c r="F1038" s="12">
        <f>IF(B1038="","",IFERROR(IF(INDEX(Kunden!$J$7:$J$506,MATCH(B1038,Kunden!$T$7:$T$506,0))="","",INDEX(Kunden!$J$7:$J$506,MATCH(B1038,Kunden!$T$7:$T$506,0))),""))</f>
        <v/>
      </c>
      <c r="G1038" s="12">
        <f>IF(B1038="","",IFERROR(IF(INDEX(Kunden!$N$7:$N$506,MATCH(B1038,Kunden!$T$7:$T$506,0))="","",INDEX(Kunden!$N$7:$N$506,MATCH(B1038,Kunden!$T$7:$T$506,0))),""))</f>
        <v/>
      </c>
      <c r="H1038" s="12">
        <f>IF(B1038="","",IF(ISNA(MATCH(B1038,Kunden!$T$7:$T$506,0)),"nicht in der Kundenliste",IF(A1038="","Datum fehlt","")))</f>
        <v/>
      </c>
    </row>
    <row r="1039">
      <c r="A1039" s="11" t="n"/>
      <c r="B1039" s="9" t="n"/>
      <c r="C1039" s="9" t="n"/>
      <c r="D1039" s="9" t="n"/>
      <c r="E1039" s="13">
        <f>IF(B1039="","",IFERROR(IF(INDEX(Kunden!$A$7:$A$506,MATCH(B1039,Kunden!$T$7:$T$506,0))="","",INDEX(Kunden!$A$7:$A$506,MATCH(B1039,Kunden!$T$7:$T$506,0))),""))</f>
        <v/>
      </c>
      <c r="F1039" s="12">
        <f>IF(B1039="","",IFERROR(IF(INDEX(Kunden!$J$7:$J$506,MATCH(B1039,Kunden!$T$7:$T$506,0))="","",INDEX(Kunden!$J$7:$J$506,MATCH(B1039,Kunden!$T$7:$T$506,0))),""))</f>
        <v/>
      </c>
      <c r="G1039" s="12">
        <f>IF(B1039="","",IFERROR(IF(INDEX(Kunden!$N$7:$N$506,MATCH(B1039,Kunden!$T$7:$T$506,0))="","",INDEX(Kunden!$N$7:$N$506,MATCH(B1039,Kunden!$T$7:$T$506,0))),""))</f>
        <v/>
      </c>
      <c r="H1039" s="12">
        <f>IF(B1039="","",IF(ISNA(MATCH(B1039,Kunden!$T$7:$T$506,0)),"nicht in der Kundenliste",IF(A1039="","Datum fehlt","")))</f>
        <v/>
      </c>
    </row>
    <row r="1040">
      <c r="A1040" s="11" t="n"/>
      <c r="B1040" s="9" t="n"/>
      <c r="C1040" s="9" t="n"/>
      <c r="D1040" s="9" t="n"/>
      <c r="E1040" s="13">
        <f>IF(B1040="","",IFERROR(IF(INDEX(Kunden!$A$7:$A$506,MATCH(B1040,Kunden!$T$7:$T$506,0))="","",INDEX(Kunden!$A$7:$A$506,MATCH(B1040,Kunden!$T$7:$T$506,0))),""))</f>
        <v/>
      </c>
      <c r="F1040" s="12">
        <f>IF(B1040="","",IFERROR(IF(INDEX(Kunden!$J$7:$J$506,MATCH(B1040,Kunden!$T$7:$T$506,0))="","",INDEX(Kunden!$J$7:$J$506,MATCH(B1040,Kunden!$T$7:$T$506,0))),""))</f>
        <v/>
      </c>
      <c r="G1040" s="12">
        <f>IF(B1040="","",IFERROR(IF(INDEX(Kunden!$N$7:$N$506,MATCH(B1040,Kunden!$T$7:$T$506,0))="","",INDEX(Kunden!$N$7:$N$506,MATCH(B1040,Kunden!$T$7:$T$506,0))),""))</f>
        <v/>
      </c>
      <c r="H1040" s="12">
        <f>IF(B1040="","",IF(ISNA(MATCH(B1040,Kunden!$T$7:$T$506,0)),"nicht in der Kundenliste",IF(A1040="","Datum fehlt","")))</f>
        <v/>
      </c>
    </row>
    <row r="1041">
      <c r="A1041" s="11" t="n"/>
      <c r="B1041" s="9" t="n"/>
      <c r="C1041" s="9" t="n"/>
      <c r="D1041" s="9" t="n"/>
      <c r="E1041" s="13">
        <f>IF(B1041="","",IFERROR(IF(INDEX(Kunden!$A$7:$A$506,MATCH(B1041,Kunden!$T$7:$T$506,0))="","",INDEX(Kunden!$A$7:$A$506,MATCH(B1041,Kunden!$T$7:$T$506,0))),""))</f>
        <v/>
      </c>
      <c r="F1041" s="12">
        <f>IF(B1041="","",IFERROR(IF(INDEX(Kunden!$J$7:$J$506,MATCH(B1041,Kunden!$T$7:$T$506,0))="","",INDEX(Kunden!$J$7:$J$506,MATCH(B1041,Kunden!$T$7:$T$506,0))),""))</f>
        <v/>
      </c>
      <c r="G1041" s="12">
        <f>IF(B1041="","",IFERROR(IF(INDEX(Kunden!$N$7:$N$506,MATCH(B1041,Kunden!$T$7:$T$506,0))="","",INDEX(Kunden!$N$7:$N$506,MATCH(B1041,Kunden!$T$7:$T$506,0))),""))</f>
        <v/>
      </c>
      <c r="H1041" s="12">
        <f>IF(B1041="","",IF(ISNA(MATCH(B1041,Kunden!$T$7:$T$506,0)),"nicht in der Kundenliste",IF(A1041="","Datum fehlt","")))</f>
        <v/>
      </c>
    </row>
    <row r="1042">
      <c r="A1042" s="11" t="n"/>
      <c r="B1042" s="9" t="n"/>
      <c r="C1042" s="9" t="n"/>
      <c r="D1042" s="9" t="n"/>
      <c r="E1042" s="13">
        <f>IF(B1042="","",IFERROR(IF(INDEX(Kunden!$A$7:$A$506,MATCH(B1042,Kunden!$T$7:$T$506,0))="","",INDEX(Kunden!$A$7:$A$506,MATCH(B1042,Kunden!$T$7:$T$506,0))),""))</f>
        <v/>
      </c>
      <c r="F1042" s="12">
        <f>IF(B1042="","",IFERROR(IF(INDEX(Kunden!$J$7:$J$506,MATCH(B1042,Kunden!$T$7:$T$506,0))="","",INDEX(Kunden!$J$7:$J$506,MATCH(B1042,Kunden!$T$7:$T$506,0))),""))</f>
        <v/>
      </c>
      <c r="G1042" s="12">
        <f>IF(B1042="","",IFERROR(IF(INDEX(Kunden!$N$7:$N$506,MATCH(B1042,Kunden!$T$7:$T$506,0))="","",INDEX(Kunden!$N$7:$N$506,MATCH(B1042,Kunden!$T$7:$T$506,0))),""))</f>
        <v/>
      </c>
      <c r="H1042" s="12">
        <f>IF(B1042="","",IF(ISNA(MATCH(B1042,Kunden!$T$7:$T$506,0)),"nicht in der Kundenliste",IF(A1042="","Datum fehlt","")))</f>
        <v/>
      </c>
    </row>
    <row r="1043">
      <c r="A1043" s="11" t="n"/>
      <c r="B1043" s="9" t="n"/>
      <c r="C1043" s="9" t="n"/>
      <c r="D1043" s="9" t="n"/>
      <c r="E1043" s="13">
        <f>IF(B1043="","",IFERROR(IF(INDEX(Kunden!$A$7:$A$506,MATCH(B1043,Kunden!$T$7:$T$506,0))="","",INDEX(Kunden!$A$7:$A$506,MATCH(B1043,Kunden!$T$7:$T$506,0))),""))</f>
        <v/>
      </c>
      <c r="F1043" s="12">
        <f>IF(B1043="","",IFERROR(IF(INDEX(Kunden!$J$7:$J$506,MATCH(B1043,Kunden!$T$7:$T$506,0))="","",INDEX(Kunden!$J$7:$J$506,MATCH(B1043,Kunden!$T$7:$T$506,0))),""))</f>
        <v/>
      </c>
      <c r="G1043" s="12">
        <f>IF(B1043="","",IFERROR(IF(INDEX(Kunden!$N$7:$N$506,MATCH(B1043,Kunden!$T$7:$T$506,0))="","",INDEX(Kunden!$N$7:$N$506,MATCH(B1043,Kunden!$T$7:$T$506,0))),""))</f>
        <v/>
      </c>
      <c r="H1043" s="12">
        <f>IF(B1043="","",IF(ISNA(MATCH(B1043,Kunden!$T$7:$T$506,0)),"nicht in der Kundenliste",IF(A1043="","Datum fehlt","")))</f>
        <v/>
      </c>
    </row>
    <row r="1044">
      <c r="A1044" s="11" t="n"/>
      <c r="B1044" s="9" t="n"/>
      <c r="C1044" s="9" t="n"/>
      <c r="D1044" s="9" t="n"/>
      <c r="E1044" s="13">
        <f>IF(B1044="","",IFERROR(IF(INDEX(Kunden!$A$7:$A$506,MATCH(B1044,Kunden!$T$7:$T$506,0))="","",INDEX(Kunden!$A$7:$A$506,MATCH(B1044,Kunden!$T$7:$T$506,0))),""))</f>
        <v/>
      </c>
      <c r="F1044" s="12">
        <f>IF(B1044="","",IFERROR(IF(INDEX(Kunden!$J$7:$J$506,MATCH(B1044,Kunden!$T$7:$T$506,0))="","",INDEX(Kunden!$J$7:$J$506,MATCH(B1044,Kunden!$T$7:$T$506,0))),""))</f>
        <v/>
      </c>
      <c r="G1044" s="12">
        <f>IF(B1044="","",IFERROR(IF(INDEX(Kunden!$N$7:$N$506,MATCH(B1044,Kunden!$T$7:$T$506,0))="","",INDEX(Kunden!$N$7:$N$506,MATCH(B1044,Kunden!$T$7:$T$506,0))),""))</f>
        <v/>
      </c>
      <c r="H1044" s="12">
        <f>IF(B1044="","",IF(ISNA(MATCH(B1044,Kunden!$T$7:$T$506,0)),"nicht in der Kundenliste",IF(A1044="","Datum fehlt","")))</f>
        <v/>
      </c>
    </row>
    <row r="1045">
      <c r="A1045" s="11" t="n"/>
      <c r="B1045" s="9" t="n"/>
      <c r="C1045" s="9" t="n"/>
      <c r="D1045" s="9" t="n"/>
      <c r="E1045" s="13">
        <f>IF(B1045="","",IFERROR(IF(INDEX(Kunden!$A$7:$A$506,MATCH(B1045,Kunden!$T$7:$T$506,0))="","",INDEX(Kunden!$A$7:$A$506,MATCH(B1045,Kunden!$T$7:$T$506,0))),""))</f>
        <v/>
      </c>
      <c r="F1045" s="12">
        <f>IF(B1045="","",IFERROR(IF(INDEX(Kunden!$J$7:$J$506,MATCH(B1045,Kunden!$T$7:$T$506,0))="","",INDEX(Kunden!$J$7:$J$506,MATCH(B1045,Kunden!$T$7:$T$506,0))),""))</f>
        <v/>
      </c>
      <c r="G1045" s="12">
        <f>IF(B1045="","",IFERROR(IF(INDEX(Kunden!$N$7:$N$506,MATCH(B1045,Kunden!$T$7:$T$506,0))="","",INDEX(Kunden!$N$7:$N$506,MATCH(B1045,Kunden!$T$7:$T$506,0))),""))</f>
        <v/>
      </c>
      <c r="H1045" s="12">
        <f>IF(B1045="","",IF(ISNA(MATCH(B1045,Kunden!$T$7:$T$506,0)),"nicht in der Kundenliste",IF(A1045="","Datum fehlt","")))</f>
        <v/>
      </c>
    </row>
    <row r="1046">
      <c r="A1046" s="11" t="n"/>
      <c r="B1046" s="9" t="n"/>
      <c r="C1046" s="9" t="n"/>
      <c r="D1046" s="9" t="n"/>
      <c r="E1046" s="13">
        <f>IF(B1046="","",IFERROR(IF(INDEX(Kunden!$A$7:$A$506,MATCH(B1046,Kunden!$T$7:$T$506,0))="","",INDEX(Kunden!$A$7:$A$506,MATCH(B1046,Kunden!$T$7:$T$506,0))),""))</f>
        <v/>
      </c>
      <c r="F1046" s="12">
        <f>IF(B1046="","",IFERROR(IF(INDEX(Kunden!$J$7:$J$506,MATCH(B1046,Kunden!$T$7:$T$506,0))="","",INDEX(Kunden!$J$7:$J$506,MATCH(B1046,Kunden!$T$7:$T$506,0))),""))</f>
        <v/>
      </c>
      <c r="G1046" s="12">
        <f>IF(B1046="","",IFERROR(IF(INDEX(Kunden!$N$7:$N$506,MATCH(B1046,Kunden!$T$7:$T$506,0))="","",INDEX(Kunden!$N$7:$N$506,MATCH(B1046,Kunden!$T$7:$T$506,0))),""))</f>
        <v/>
      </c>
      <c r="H1046" s="12">
        <f>IF(B1046="","",IF(ISNA(MATCH(B1046,Kunden!$T$7:$T$506,0)),"nicht in der Kundenliste",IF(A1046="","Datum fehlt","")))</f>
        <v/>
      </c>
    </row>
    <row r="1047">
      <c r="A1047" s="11" t="n"/>
      <c r="B1047" s="9" t="n"/>
      <c r="C1047" s="9" t="n"/>
      <c r="D1047" s="9" t="n"/>
      <c r="E1047" s="13">
        <f>IF(B1047="","",IFERROR(IF(INDEX(Kunden!$A$7:$A$506,MATCH(B1047,Kunden!$T$7:$T$506,0))="","",INDEX(Kunden!$A$7:$A$506,MATCH(B1047,Kunden!$T$7:$T$506,0))),""))</f>
        <v/>
      </c>
      <c r="F1047" s="12">
        <f>IF(B1047="","",IFERROR(IF(INDEX(Kunden!$J$7:$J$506,MATCH(B1047,Kunden!$T$7:$T$506,0))="","",INDEX(Kunden!$J$7:$J$506,MATCH(B1047,Kunden!$T$7:$T$506,0))),""))</f>
        <v/>
      </c>
      <c r="G1047" s="12">
        <f>IF(B1047="","",IFERROR(IF(INDEX(Kunden!$N$7:$N$506,MATCH(B1047,Kunden!$T$7:$T$506,0))="","",INDEX(Kunden!$N$7:$N$506,MATCH(B1047,Kunden!$T$7:$T$506,0))),""))</f>
        <v/>
      </c>
      <c r="H1047" s="12">
        <f>IF(B1047="","",IF(ISNA(MATCH(B1047,Kunden!$T$7:$T$506,0)),"nicht in der Kundenliste",IF(A1047="","Datum fehlt","")))</f>
        <v/>
      </c>
    </row>
    <row r="1048">
      <c r="A1048" s="11" t="n"/>
      <c r="B1048" s="9" t="n"/>
      <c r="C1048" s="9" t="n"/>
      <c r="D1048" s="9" t="n"/>
      <c r="E1048" s="13">
        <f>IF(B1048="","",IFERROR(IF(INDEX(Kunden!$A$7:$A$506,MATCH(B1048,Kunden!$T$7:$T$506,0))="","",INDEX(Kunden!$A$7:$A$506,MATCH(B1048,Kunden!$T$7:$T$506,0))),""))</f>
        <v/>
      </c>
      <c r="F1048" s="12">
        <f>IF(B1048="","",IFERROR(IF(INDEX(Kunden!$J$7:$J$506,MATCH(B1048,Kunden!$T$7:$T$506,0))="","",INDEX(Kunden!$J$7:$J$506,MATCH(B1048,Kunden!$T$7:$T$506,0))),""))</f>
        <v/>
      </c>
      <c r="G1048" s="12">
        <f>IF(B1048="","",IFERROR(IF(INDEX(Kunden!$N$7:$N$506,MATCH(B1048,Kunden!$T$7:$T$506,0))="","",INDEX(Kunden!$N$7:$N$506,MATCH(B1048,Kunden!$T$7:$T$506,0))),""))</f>
        <v/>
      </c>
      <c r="H1048" s="12">
        <f>IF(B1048="","",IF(ISNA(MATCH(B1048,Kunden!$T$7:$T$506,0)),"nicht in der Kundenliste",IF(A1048="","Datum fehlt","")))</f>
        <v/>
      </c>
    </row>
    <row r="1049">
      <c r="A1049" s="11" t="n"/>
      <c r="B1049" s="9" t="n"/>
      <c r="C1049" s="9" t="n"/>
      <c r="D1049" s="9" t="n"/>
      <c r="E1049" s="13">
        <f>IF(B1049="","",IFERROR(IF(INDEX(Kunden!$A$7:$A$506,MATCH(B1049,Kunden!$T$7:$T$506,0))="","",INDEX(Kunden!$A$7:$A$506,MATCH(B1049,Kunden!$T$7:$T$506,0))),""))</f>
        <v/>
      </c>
      <c r="F1049" s="12">
        <f>IF(B1049="","",IFERROR(IF(INDEX(Kunden!$J$7:$J$506,MATCH(B1049,Kunden!$T$7:$T$506,0))="","",INDEX(Kunden!$J$7:$J$506,MATCH(B1049,Kunden!$T$7:$T$506,0))),""))</f>
        <v/>
      </c>
      <c r="G1049" s="12">
        <f>IF(B1049="","",IFERROR(IF(INDEX(Kunden!$N$7:$N$506,MATCH(B1049,Kunden!$T$7:$T$506,0))="","",INDEX(Kunden!$N$7:$N$506,MATCH(B1049,Kunden!$T$7:$T$506,0))),""))</f>
        <v/>
      </c>
      <c r="H1049" s="12">
        <f>IF(B1049="","",IF(ISNA(MATCH(B1049,Kunden!$T$7:$T$506,0)),"nicht in der Kundenliste",IF(A1049="","Datum fehlt","")))</f>
        <v/>
      </c>
    </row>
    <row r="1050">
      <c r="A1050" s="11" t="n"/>
      <c r="B1050" s="9" t="n"/>
      <c r="C1050" s="9" t="n"/>
      <c r="D1050" s="9" t="n"/>
      <c r="E1050" s="13">
        <f>IF(B1050="","",IFERROR(IF(INDEX(Kunden!$A$7:$A$506,MATCH(B1050,Kunden!$T$7:$T$506,0))="","",INDEX(Kunden!$A$7:$A$506,MATCH(B1050,Kunden!$T$7:$T$506,0))),""))</f>
        <v/>
      </c>
      <c r="F1050" s="12">
        <f>IF(B1050="","",IFERROR(IF(INDEX(Kunden!$J$7:$J$506,MATCH(B1050,Kunden!$T$7:$T$506,0))="","",INDEX(Kunden!$J$7:$J$506,MATCH(B1050,Kunden!$T$7:$T$506,0))),""))</f>
        <v/>
      </c>
      <c r="G1050" s="12">
        <f>IF(B1050="","",IFERROR(IF(INDEX(Kunden!$N$7:$N$506,MATCH(B1050,Kunden!$T$7:$T$506,0))="","",INDEX(Kunden!$N$7:$N$506,MATCH(B1050,Kunden!$T$7:$T$506,0))),""))</f>
        <v/>
      </c>
      <c r="H1050" s="12">
        <f>IF(B1050="","",IF(ISNA(MATCH(B1050,Kunden!$T$7:$T$506,0)),"nicht in der Kundenliste",IF(A1050="","Datum fehlt","")))</f>
        <v/>
      </c>
    </row>
    <row r="1051">
      <c r="A1051" s="11" t="n"/>
      <c r="B1051" s="9" t="n"/>
      <c r="C1051" s="9" t="n"/>
      <c r="D1051" s="9" t="n"/>
      <c r="E1051" s="13">
        <f>IF(B1051="","",IFERROR(IF(INDEX(Kunden!$A$7:$A$506,MATCH(B1051,Kunden!$T$7:$T$506,0))="","",INDEX(Kunden!$A$7:$A$506,MATCH(B1051,Kunden!$T$7:$T$506,0))),""))</f>
        <v/>
      </c>
      <c r="F1051" s="12">
        <f>IF(B1051="","",IFERROR(IF(INDEX(Kunden!$J$7:$J$506,MATCH(B1051,Kunden!$T$7:$T$506,0))="","",INDEX(Kunden!$J$7:$J$506,MATCH(B1051,Kunden!$T$7:$T$506,0))),""))</f>
        <v/>
      </c>
      <c r="G1051" s="12">
        <f>IF(B1051="","",IFERROR(IF(INDEX(Kunden!$N$7:$N$506,MATCH(B1051,Kunden!$T$7:$T$506,0))="","",INDEX(Kunden!$N$7:$N$506,MATCH(B1051,Kunden!$T$7:$T$506,0))),""))</f>
        <v/>
      </c>
      <c r="H1051" s="12">
        <f>IF(B1051="","",IF(ISNA(MATCH(B1051,Kunden!$T$7:$T$506,0)),"nicht in der Kundenliste",IF(A1051="","Datum fehlt","")))</f>
        <v/>
      </c>
    </row>
    <row r="1052">
      <c r="A1052" s="11" t="n"/>
      <c r="B1052" s="9" t="n"/>
      <c r="C1052" s="9" t="n"/>
      <c r="D1052" s="9" t="n"/>
      <c r="E1052" s="13">
        <f>IF(B1052="","",IFERROR(IF(INDEX(Kunden!$A$7:$A$506,MATCH(B1052,Kunden!$T$7:$T$506,0))="","",INDEX(Kunden!$A$7:$A$506,MATCH(B1052,Kunden!$T$7:$T$506,0))),""))</f>
        <v/>
      </c>
      <c r="F1052" s="12">
        <f>IF(B1052="","",IFERROR(IF(INDEX(Kunden!$J$7:$J$506,MATCH(B1052,Kunden!$T$7:$T$506,0))="","",INDEX(Kunden!$J$7:$J$506,MATCH(B1052,Kunden!$T$7:$T$506,0))),""))</f>
        <v/>
      </c>
      <c r="G1052" s="12">
        <f>IF(B1052="","",IFERROR(IF(INDEX(Kunden!$N$7:$N$506,MATCH(B1052,Kunden!$T$7:$T$506,0))="","",INDEX(Kunden!$N$7:$N$506,MATCH(B1052,Kunden!$T$7:$T$506,0))),""))</f>
        <v/>
      </c>
      <c r="H1052" s="12">
        <f>IF(B1052="","",IF(ISNA(MATCH(B1052,Kunden!$T$7:$T$506,0)),"nicht in der Kundenliste",IF(A1052="","Datum fehlt","")))</f>
        <v/>
      </c>
    </row>
    <row r="1053">
      <c r="A1053" s="11" t="n"/>
      <c r="B1053" s="9" t="n"/>
      <c r="C1053" s="9" t="n"/>
      <c r="D1053" s="9" t="n"/>
      <c r="E1053" s="13">
        <f>IF(B1053="","",IFERROR(IF(INDEX(Kunden!$A$7:$A$506,MATCH(B1053,Kunden!$T$7:$T$506,0))="","",INDEX(Kunden!$A$7:$A$506,MATCH(B1053,Kunden!$T$7:$T$506,0))),""))</f>
        <v/>
      </c>
      <c r="F1053" s="12">
        <f>IF(B1053="","",IFERROR(IF(INDEX(Kunden!$J$7:$J$506,MATCH(B1053,Kunden!$T$7:$T$506,0))="","",INDEX(Kunden!$J$7:$J$506,MATCH(B1053,Kunden!$T$7:$T$506,0))),""))</f>
        <v/>
      </c>
      <c r="G1053" s="12">
        <f>IF(B1053="","",IFERROR(IF(INDEX(Kunden!$N$7:$N$506,MATCH(B1053,Kunden!$T$7:$T$506,0))="","",INDEX(Kunden!$N$7:$N$506,MATCH(B1053,Kunden!$T$7:$T$506,0))),""))</f>
        <v/>
      </c>
      <c r="H1053" s="12">
        <f>IF(B1053="","",IF(ISNA(MATCH(B1053,Kunden!$T$7:$T$506,0)),"nicht in der Kundenliste",IF(A1053="","Datum fehlt","")))</f>
        <v/>
      </c>
    </row>
    <row r="1054">
      <c r="A1054" s="11" t="n"/>
      <c r="B1054" s="9" t="n"/>
      <c r="C1054" s="9" t="n"/>
      <c r="D1054" s="9" t="n"/>
      <c r="E1054" s="13">
        <f>IF(B1054="","",IFERROR(IF(INDEX(Kunden!$A$7:$A$506,MATCH(B1054,Kunden!$T$7:$T$506,0))="","",INDEX(Kunden!$A$7:$A$506,MATCH(B1054,Kunden!$T$7:$T$506,0))),""))</f>
        <v/>
      </c>
      <c r="F1054" s="12">
        <f>IF(B1054="","",IFERROR(IF(INDEX(Kunden!$J$7:$J$506,MATCH(B1054,Kunden!$T$7:$T$506,0))="","",INDEX(Kunden!$J$7:$J$506,MATCH(B1054,Kunden!$T$7:$T$506,0))),""))</f>
        <v/>
      </c>
      <c r="G1054" s="12">
        <f>IF(B1054="","",IFERROR(IF(INDEX(Kunden!$N$7:$N$506,MATCH(B1054,Kunden!$T$7:$T$506,0))="","",INDEX(Kunden!$N$7:$N$506,MATCH(B1054,Kunden!$T$7:$T$506,0))),""))</f>
        <v/>
      </c>
      <c r="H1054" s="12">
        <f>IF(B1054="","",IF(ISNA(MATCH(B1054,Kunden!$T$7:$T$506,0)),"nicht in der Kundenliste",IF(A1054="","Datum fehlt","")))</f>
        <v/>
      </c>
    </row>
    <row r="1055">
      <c r="A1055" s="11" t="n"/>
      <c r="B1055" s="9" t="n"/>
      <c r="C1055" s="9" t="n"/>
      <c r="D1055" s="9" t="n"/>
      <c r="E1055" s="13">
        <f>IF(B1055="","",IFERROR(IF(INDEX(Kunden!$A$7:$A$506,MATCH(B1055,Kunden!$T$7:$T$506,0))="","",INDEX(Kunden!$A$7:$A$506,MATCH(B1055,Kunden!$T$7:$T$506,0))),""))</f>
        <v/>
      </c>
      <c r="F1055" s="12">
        <f>IF(B1055="","",IFERROR(IF(INDEX(Kunden!$J$7:$J$506,MATCH(B1055,Kunden!$T$7:$T$506,0))="","",INDEX(Kunden!$J$7:$J$506,MATCH(B1055,Kunden!$T$7:$T$506,0))),""))</f>
        <v/>
      </c>
      <c r="G1055" s="12">
        <f>IF(B1055="","",IFERROR(IF(INDEX(Kunden!$N$7:$N$506,MATCH(B1055,Kunden!$T$7:$T$506,0))="","",INDEX(Kunden!$N$7:$N$506,MATCH(B1055,Kunden!$T$7:$T$506,0))),""))</f>
        <v/>
      </c>
      <c r="H1055" s="12">
        <f>IF(B1055="","",IF(ISNA(MATCH(B1055,Kunden!$T$7:$T$506,0)),"nicht in der Kundenliste",IF(A1055="","Datum fehlt","")))</f>
        <v/>
      </c>
    </row>
    <row r="1056">
      <c r="A1056" s="11" t="n"/>
      <c r="B1056" s="9" t="n"/>
      <c r="C1056" s="9" t="n"/>
      <c r="D1056" s="9" t="n"/>
      <c r="E1056" s="13">
        <f>IF(B1056="","",IFERROR(IF(INDEX(Kunden!$A$7:$A$506,MATCH(B1056,Kunden!$T$7:$T$506,0))="","",INDEX(Kunden!$A$7:$A$506,MATCH(B1056,Kunden!$T$7:$T$506,0))),""))</f>
        <v/>
      </c>
      <c r="F1056" s="12">
        <f>IF(B1056="","",IFERROR(IF(INDEX(Kunden!$J$7:$J$506,MATCH(B1056,Kunden!$T$7:$T$506,0))="","",INDEX(Kunden!$J$7:$J$506,MATCH(B1056,Kunden!$T$7:$T$506,0))),""))</f>
        <v/>
      </c>
      <c r="G1056" s="12">
        <f>IF(B1056="","",IFERROR(IF(INDEX(Kunden!$N$7:$N$506,MATCH(B1056,Kunden!$T$7:$T$506,0))="","",INDEX(Kunden!$N$7:$N$506,MATCH(B1056,Kunden!$T$7:$T$506,0))),""))</f>
        <v/>
      </c>
      <c r="H1056" s="12">
        <f>IF(B1056="","",IF(ISNA(MATCH(B1056,Kunden!$T$7:$T$506,0)),"nicht in der Kundenliste",IF(A1056="","Datum fehlt","")))</f>
        <v/>
      </c>
    </row>
    <row r="1057">
      <c r="A1057" s="11" t="n"/>
      <c r="B1057" s="9" t="n"/>
      <c r="C1057" s="9" t="n"/>
      <c r="D1057" s="9" t="n"/>
      <c r="E1057" s="13">
        <f>IF(B1057="","",IFERROR(IF(INDEX(Kunden!$A$7:$A$506,MATCH(B1057,Kunden!$T$7:$T$506,0))="","",INDEX(Kunden!$A$7:$A$506,MATCH(B1057,Kunden!$T$7:$T$506,0))),""))</f>
        <v/>
      </c>
      <c r="F1057" s="12">
        <f>IF(B1057="","",IFERROR(IF(INDEX(Kunden!$J$7:$J$506,MATCH(B1057,Kunden!$T$7:$T$506,0))="","",INDEX(Kunden!$J$7:$J$506,MATCH(B1057,Kunden!$T$7:$T$506,0))),""))</f>
        <v/>
      </c>
      <c r="G1057" s="12">
        <f>IF(B1057="","",IFERROR(IF(INDEX(Kunden!$N$7:$N$506,MATCH(B1057,Kunden!$T$7:$T$506,0))="","",INDEX(Kunden!$N$7:$N$506,MATCH(B1057,Kunden!$T$7:$T$506,0))),""))</f>
        <v/>
      </c>
      <c r="H1057" s="12">
        <f>IF(B1057="","",IF(ISNA(MATCH(B1057,Kunden!$T$7:$T$506,0)),"nicht in der Kundenliste",IF(A1057="","Datum fehlt","")))</f>
        <v/>
      </c>
    </row>
    <row r="1058">
      <c r="A1058" s="11" t="n"/>
      <c r="B1058" s="9" t="n"/>
      <c r="C1058" s="9" t="n"/>
      <c r="D1058" s="9" t="n"/>
      <c r="E1058" s="13">
        <f>IF(B1058="","",IFERROR(IF(INDEX(Kunden!$A$7:$A$506,MATCH(B1058,Kunden!$T$7:$T$506,0))="","",INDEX(Kunden!$A$7:$A$506,MATCH(B1058,Kunden!$T$7:$T$506,0))),""))</f>
        <v/>
      </c>
      <c r="F1058" s="12">
        <f>IF(B1058="","",IFERROR(IF(INDEX(Kunden!$J$7:$J$506,MATCH(B1058,Kunden!$T$7:$T$506,0))="","",INDEX(Kunden!$J$7:$J$506,MATCH(B1058,Kunden!$T$7:$T$506,0))),""))</f>
        <v/>
      </c>
      <c r="G1058" s="12">
        <f>IF(B1058="","",IFERROR(IF(INDEX(Kunden!$N$7:$N$506,MATCH(B1058,Kunden!$T$7:$T$506,0))="","",INDEX(Kunden!$N$7:$N$506,MATCH(B1058,Kunden!$T$7:$T$506,0))),""))</f>
        <v/>
      </c>
      <c r="H1058" s="12">
        <f>IF(B1058="","",IF(ISNA(MATCH(B1058,Kunden!$T$7:$T$506,0)),"nicht in der Kundenliste",IF(A1058="","Datum fehlt","")))</f>
        <v/>
      </c>
    </row>
    <row r="1059">
      <c r="A1059" s="11" t="n"/>
      <c r="B1059" s="9" t="n"/>
      <c r="C1059" s="9" t="n"/>
      <c r="D1059" s="9" t="n"/>
      <c r="E1059" s="13">
        <f>IF(B1059="","",IFERROR(IF(INDEX(Kunden!$A$7:$A$506,MATCH(B1059,Kunden!$T$7:$T$506,0))="","",INDEX(Kunden!$A$7:$A$506,MATCH(B1059,Kunden!$T$7:$T$506,0))),""))</f>
        <v/>
      </c>
      <c r="F1059" s="12">
        <f>IF(B1059="","",IFERROR(IF(INDEX(Kunden!$J$7:$J$506,MATCH(B1059,Kunden!$T$7:$T$506,0))="","",INDEX(Kunden!$J$7:$J$506,MATCH(B1059,Kunden!$T$7:$T$506,0))),""))</f>
        <v/>
      </c>
      <c r="G1059" s="12">
        <f>IF(B1059="","",IFERROR(IF(INDEX(Kunden!$N$7:$N$506,MATCH(B1059,Kunden!$T$7:$T$506,0))="","",INDEX(Kunden!$N$7:$N$506,MATCH(B1059,Kunden!$T$7:$T$506,0))),""))</f>
        <v/>
      </c>
      <c r="H1059" s="12">
        <f>IF(B1059="","",IF(ISNA(MATCH(B1059,Kunden!$T$7:$T$506,0)),"nicht in der Kundenliste",IF(A1059="","Datum fehlt","")))</f>
        <v/>
      </c>
    </row>
    <row r="1060">
      <c r="A1060" s="11" t="n"/>
      <c r="B1060" s="9" t="n"/>
      <c r="C1060" s="9" t="n"/>
      <c r="D1060" s="9" t="n"/>
      <c r="E1060" s="13">
        <f>IF(B1060="","",IFERROR(IF(INDEX(Kunden!$A$7:$A$506,MATCH(B1060,Kunden!$T$7:$T$506,0))="","",INDEX(Kunden!$A$7:$A$506,MATCH(B1060,Kunden!$T$7:$T$506,0))),""))</f>
        <v/>
      </c>
      <c r="F1060" s="12">
        <f>IF(B1060="","",IFERROR(IF(INDEX(Kunden!$J$7:$J$506,MATCH(B1060,Kunden!$T$7:$T$506,0))="","",INDEX(Kunden!$J$7:$J$506,MATCH(B1060,Kunden!$T$7:$T$506,0))),""))</f>
        <v/>
      </c>
      <c r="G1060" s="12">
        <f>IF(B1060="","",IFERROR(IF(INDEX(Kunden!$N$7:$N$506,MATCH(B1060,Kunden!$T$7:$T$506,0))="","",INDEX(Kunden!$N$7:$N$506,MATCH(B1060,Kunden!$T$7:$T$506,0))),""))</f>
        <v/>
      </c>
      <c r="H1060" s="12">
        <f>IF(B1060="","",IF(ISNA(MATCH(B1060,Kunden!$T$7:$T$506,0)),"nicht in der Kundenliste",IF(A1060="","Datum fehlt","")))</f>
        <v/>
      </c>
    </row>
    <row r="1061">
      <c r="A1061" s="11" t="n"/>
      <c r="B1061" s="9" t="n"/>
      <c r="C1061" s="9" t="n"/>
      <c r="D1061" s="9" t="n"/>
      <c r="E1061" s="13">
        <f>IF(B1061="","",IFERROR(IF(INDEX(Kunden!$A$7:$A$506,MATCH(B1061,Kunden!$T$7:$T$506,0))="","",INDEX(Kunden!$A$7:$A$506,MATCH(B1061,Kunden!$T$7:$T$506,0))),""))</f>
        <v/>
      </c>
      <c r="F1061" s="12">
        <f>IF(B1061="","",IFERROR(IF(INDEX(Kunden!$J$7:$J$506,MATCH(B1061,Kunden!$T$7:$T$506,0))="","",INDEX(Kunden!$J$7:$J$506,MATCH(B1061,Kunden!$T$7:$T$506,0))),""))</f>
        <v/>
      </c>
      <c r="G1061" s="12">
        <f>IF(B1061="","",IFERROR(IF(INDEX(Kunden!$N$7:$N$506,MATCH(B1061,Kunden!$T$7:$T$506,0))="","",INDEX(Kunden!$N$7:$N$506,MATCH(B1061,Kunden!$T$7:$T$506,0))),""))</f>
        <v/>
      </c>
      <c r="H1061" s="12">
        <f>IF(B1061="","",IF(ISNA(MATCH(B1061,Kunden!$T$7:$T$506,0)),"nicht in der Kundenliste",IF(A1061="","Datum fehlt","")))</f>
        <v/>
      </c>
    </row>
    <row r="1062">
      <c r="A1062" s="11" t="n"/>
      <c r="B1062" s="9" t="n"/>
      <c r="C1062" s="9" t="n"/>
      <c r="D1062" s="9" t="n"/>
      <c r="E1062" s="13">
        <f>IF(B1062="","",IFERROR(IF(INDEX(Kunden!$A$7:$A$506,MATCH(B1062,Kunden!$T$7:$T$506,0))="","",INDEX(Kunden!$A$7:$A$506,MATCH(B1062,Kunden!$T$7:$T$506,0))),""))</f>
        <v/>
      </c>
      <c r="F1062" s="12">
        <f>IF(B1062="","",IFERROR(IF(INDEX(Kunden!$J$7:$J$506,MATCH(B1062,Kunden!$T$7:$T$506,0))="","",INDEX(Kunden!$J$7:$J$506,MATCH(B1062,Kunden!$T$7:$T$506,0))),""))</f>
        <v/>
      </c>
      <c r="G1062" s="12">
        <f>IF(B1062="","",IFERROR(IF(INDEX(Kunden!$N$7:$N$506,MATCH(B1062,Kunden!$T$7:$T$506,0))="","",INDEX(Kunden!$N$7:$N$506,MATCH(B1062,Kunden!$T$7:$T$506,0))),""))</f>
        <v/>
      </c>
      <c r="H1062" s="12">
        <f>IF(B1062="","",IF(ISNA(MATCH(B1062,Kunden!$T$7:$T$506,0)),"nicht in der Kundenliste",IF(A1062="","Datum fehlt","")))</f>
        <v/>
      </c>
    </row>
    <row r="1063">
      <c r="A1063" s="11" t="n"/>
      <c r="B1063" s="9" t="n"/>
      <c r="C1063" s="9" t="n"/>
      <c r="D1063" s="9" t="n"/>
      <c r="E1063" s="13">
        <f>IF(B1063="","",IFERROR(IF(INDEX(Kunden!$A$7:$A$506,MATCH(B1063,Kunden!$T$7:$T$506,0))="","",INDEX(Kunden!$A$7:$A$506,MATCH(B1063,Kunden!$T$7:$T$506,0))),""))</f>
        <v/>
      </c>
      <c r="F1063" s="12">
        <f>IF(B1063="","",IFERROR(IF(INDEX(Kunden!$J$7:$J$506,MATCH(B1063,Kunden!$T$7:$T$506,0))="","",INDEX(Kunden!$J$7:$J$506,MATCH(B1063,Kunden!$T$7:$T$506,0))),""))</f>
        <v/>
      </c>
      <c r="G1063" s="12">
        <f>IF(B1063="","",IFERROR(IF(INDEX(Kunden!$N$7:$N$506,MATCH(B1063,Kunden!$T$7:$T$506,0))="","",INDEX(Kunden!$N$7:$N$506,MATCH(B1063,Kunden!$T$7:$T$506,0))),""))</f>
        <v/>
      </c>
      <c r="H1063" s="12">
        <f>IF(B1063="","",IF(ISNA(MATCH(B1063,Kunden!$T$7:$T$506,0)),"nicht in der Kundenliste",IF(A1063="","Datum fehlt","")))</f>
        <v/>
      </c>
    </row>
    <row r="1064">
      <c r="A1064" s="11" t="n"/>
      <c r="B1064" s="9" t="n"/>
      <c r="C1064" s="9" t="n"/>
      <c r="D1064" s="9" t="n"/>
      <c r="E1064" s="13">
        <f>IF(B1064="","",IFERROR(IF(INDEX(Kunden!$A$7:$A$506,MATCH(B1064,Kunden!$T$7:$T$506,0))="","",INDEX(Kunden!$A$7:$A$506,MATCH(B1064,Kunden!$T$7:$T$506,0))),""))</f>
        <v/>
      </c>
      <c r="F1064" s="12">
        <f>IF(B1064="","",IFERROR(IF(INDEX(Kunden!$J$7:$J$506,MATCH(B1064,Kunden!$T$7:$T$506,0))="","",INDEX(Kunden!$J$7:$J$506,MATCH(B1064,Kunden!$T$7:$T$506,0))),""))</f>
        <v/>
      </c>
      <c r="G1064" s="12">
        <f>IF(B1064="","",IFERROR(IF(INDEX(Kunden!$N$7:$N$506,MATCH(B1064,Kunden!$T$7:$T$506,0))="","",INDEX(Kunden!$N$7:$N$506,MATCH(B1064,Kunden!$T$7:$T$506,0))),""))</f>
        <v/>
      </c>
      <c r="H1064" s="12">
        <f>IF(B1064="","",IF(ISNA(MATCH(B1064,Kunden!$T$7:$T$506,0)),"nicht in der Kundenliste",IF(A1064="","Datum fehlt","")))</f>
        <v/>
      </c>
    </row>
    <row r="1065">
      <c r="A1065" s="11" t="n"/>
      <c r="B1065" s="9" t="n"/>
      <c r="C1065" s="9" t="n"/>
      <c r="D1065" s="9" t="n"/>
      <c r="E1065" s="13">
        <f>IF(B1065="","",IFERROR(IF(INDEX(Kunden!$A$7:$A$506,MATCH(B1065,Kunden!$T$7:$T$506,0))="","",INDEX(Kunden!$A$7:$A$506,MATCH(B1065,Kunden!$T$7:$T$506,0))),""))</f>
        <v/>
      </c>
      <c r="F1065" s="12">
        <f>IF(B1065="","",IFERROR(IF(INDEX(Kunden!$J$7:$J$506,MATCH(B1065,Kunden!$T$7:$T$506,0))="","",INDEX(Kunden!$J$7:$J$506,MATCH(B1065,Kunden!$T$7:$T$506,0))),""))</f>
        <v/>
      </c>
      <c r="G1065" s="12">
        <f>IF(B1065="","",IFERROR(IF(INDEX(Kunden!$N$7:$N$506,MATCH(B1065,Kunden!$T$7:$T$506,0))="","",INDEX(Kunden!$N$7:$N$506,MATCH(B1065,Kunden!$T$7:$T$506,0))),""))</f>
        <v/>
      </c>
      <c r="H1065" s="12">
        <f>IF(B1065="","",IF(ISNA(MATCH(B1065,Kunden!$T$7:$T$506,0)),"nicht in der Kundenliste",IF(A1065="","Datum fehlt","")))</f>
        <v/>
      </c>
    </row>
    <row r="1066">
      <c r="A1066" s="11" t="n"/>
      <c r="B1066" s="9" t="n"/>
      <c r="C1066" s="9" t="n"/>
      <c r="D1066" s="9" t="n"/>
      <c r="E1066" s="13">
        <f>IF(B1066="","",IFERROR(IF(INDEX(Kunden!$A$7:$A$506,MATCH(B1066,Kunden!$T$7:$T$506,0))="","",INDEX(Kunden!$A$7:$A$506,MATCH(B1066,Kunden!$T$7:$T$506,0))),""))</f>
        <v/>
      </c>
      <c r="F1066" s="12">
        <f>IF(B1066="","",IFERROR(IF(INDEX(Kunden!$J$7:$J$506,MATCH(B1066,Kunden!$T$7:$T$506,0))="","",INDEX(Kunden!$J$7:$J$506,MATCH(B1066,Kunden!$T$7:$T$506,0))),""))</f>
        <v/>
      </c>
      <c r="G1066" s="12">
        <f>IF(B1066="","",IFERROR(IF(INDEX(Kunden!$N$7:$N$506,MATCH(B1066,Kunden!$T$7:$T$506,0))="","",INDEX(Kunden!$N$7:$N$506,MATCH(B1066,Kunden!$T$7:$T$506,0))),""))</f>
        <v/>
      </c>
      <c r="H1066" s="12">
        <f>IF(B1066="","",IF(ISNA(MATCH(B1066,Kunden!$T$7:$T$506,0)),"nicht in der Kundenliste",IF(A1066="","Datum fehlt","")))</f>
        <v/>
      </c>
    </row>
    <row r="1067">
      <c r="A1067" s="11" t="n"/>
      <c r="B1067" s="9" t="n"/>
      <c r="C1067" s="9" t="n"/>
      <c r="D1067" s="9" t="n"/>
      <c r="E1067" s="13">
        <f>IF(B1067="","",IFERROR(IF(INDEX(Kunden!$A$7:$A$506,MATCH(B1067,Kunden!$T$7:$T$506,0))="","",INDEX(Kunden!$A$7:$A$506,MATCH(B1067,Kunden!$T$7:$T$506,0))),""))</f>
        <v/>
      </c>
      <c r="F1067" s="12">
        <f>IF(B1067="","",IFERROR(IF(INDEX(Kunden!$J$7:$J$506,MATCH(B1067,Kunden!$T$7:$T$506,0))="","",INDEX(Kunden!$J$7:$J$506,MATCH(B1067,Kunden!$T$7:$T$506,0))),""))</f>
        <v/>
      </c>
      <c r="G1067" s="12">
        <f>IF(B1067="","",IFERROR(IF(INDEX(Kunden!$N$7:$N$506,MATCH(B1067,Kunden!$T$7:$T$506,0))="","",INDEX(Kunden!$N$7:$N$506,MATCH(B1067,Kunden!$T$7:$T$506,0))),""))</f>
        <v/>
      </c>
      <c r="H1067" s="12">
        <f>IF(B1067="","",IF(ISNA(MATCH(B1067,Kunden!$T$7:$T$506,0)),"nicht in der Kundenliste",IF(A1067="","Datum fehlt","")))</f>
        <v/>
      </c>
    </row>
    <row r="1068">
      <c r="A1068" s="11" t="n"/>
      <c r="B1068" s="9" t="n"/>
      <c r="C1068" s="9" t="n"/>
      <c r="D1068" s="9" t="n"/>
      <c r="E1068" s="13">
        <f>IF(B1068="","",IFERROR(IF(INDEX(Kunden!$A$7:$A$506,MATCH(B1068,Kunden!$T$7:$T$506,0))="","",INDEX(Kunden!$A$7:$A$506,MATCH(B1068,Kunden!$T$7:$T$506,0))),""))</f>
        <v/>
      </c>
      <c r="F1068" s="12">
        <f>IF(B1068="","",IFERROR(IF(INDEX(Kunden!$J$7:$J$506,MATCH(B1068,Kunden!$T$7:$T$506,0))="","",INDEX(Kunden!$J$7:$J$506,MATCH(B1068,Kunden!$T$7:$T$506,0))),""))</f>
        <v/>
      </c>
      <c r="G1068" s="12">
        <f>IF(B1068="","",IFERROR(IF(INDEX(Kunden!$N$7:$N$506,MATCH(B1068,Kunden!$T$7:$T$506,0))="","",INDEX(Kunden!$N$7:$N$506,MATCH(B1068,Kunden!$T$7:$T$506,0))),""))</f>
        <v/>
      </c>
      <c r="H1068" s="12">
        <f>IF(B1068="","",IF(ISNA(MATCH(B1068,Kunden!$T$7:$T$506,0)),"nicht in der Kundenliste",IF(A1068="","Datum fehlt","")))</f>
        <v/>
      </c>
    </row>
    <row r="1069">
      <c r="A1069" s="11" t="n"/>
      <c r="B1069" s="9" t="n"/>
      <c r="C1069" s="9" t="n"/>
      <c r="D1069" s="9" t="n"/>
      <c r="E1069" s="13">
        <f>IF(B1069="","",IFERROR(IF(INDEX(Kunden!$A$7:$A$506,MATCH(B1069,Kunden!$T$7:$T$506,0))="","",INDEX(Kunden!$A$7:$A$506,MATCH(B1069,Kunden!$T$7:$T$506,0))),""))</f>
        <v/>
      </c>
      <c r="F1069" s="12">
        <f>IF(B1069="","",IFERROR(IF(INDEX(Kunden!$J$7:$J$506,MATCH(B1069,Kunden!$T$7:$T$506,0))="","",INDEX(Kunden!$J$7:$J$506,MATCH(B1069,Kunden!$T$7:$T$506,0))),""))</f>
        <v/>
      </c>
      <c r="G1069" s="12">
        <f>IF(B1069="","",IFERROR(IF(INDEX(Kunden!$N$7:$N$506,MATCH(B1069,Kunden!$T$7:$T$506,0))="","",INDEX(Kunden!$N$7:$N$506,MATCH(B1069,Kunden!$T$7:$T$506,0))),""))</f>
        <v/>
      </c>
      <c r="H1069" s="12">
        <f>IF(B1069="","",IF(ISNA(MATCH(B1069,Kunden!$T$7:$T$506,0)),"nicht in der Kundenliste",IF(A1069="","Datum fehlt","")))</f>
        <v/>
      </c>
    </row>
    <row r="1070">
      <c r="A1070" s="11" t="n"/>
      <c r="B1070" s="9" t="n"/>
      <c r="C1070" s="9" t="n"/>
      <c r="D1070" s="9" t="n"/>
      <c r="E1070" s="13">
        <f>IF(B1070="","",IFERROR(IF(INDEX(Kunden!$A$7:$A$506,MATCH(B1070,Kunden!$T$7:$T$506,0))="","",INDEX(Kunden!$A$7:$A$506,MATCH(B1070,Kunden!$T$7:$T$506,0))),""))</f>
        <v/>
      </c>
      <c r="F1070" s="12">
        <f>IF(B1070="","",IFERROR(IF(INDEX(Kunden!$J$7:$J$506,MATCH(B1070,Kunden!$T$7:$T$506,0))="","",INDEX(Kunden!$J$7:$J$506,MATCH(B1070,Kunden!$T$7:$T$506,0))),""))</f>
        <v/>
      </c>
      <c r="G1070" s="12">
        <f>IF(B1070="","",IFERROR(IF(INDEX(Kunden!$N$7:$N$506,MATCH(B1070,Kunden!$T$7:$T$506,0))="","",INDEX(Kunden!$N$7:$N$506,MATCH(B1070,Kunden!$T$7:$T$506,0))),""))</f>
        <v/>
      </c>
      <c r="H1070" s="12">
        <f>IF(B1070="","",IF(ISNA(MATCH(B1070,Kunden!$T$7:$T$506,0)),"nicht in der Kundenliste",IF(A1070="","Datum fehlt","")))</f>
        <v/>
      </c>
    </row>
    <row r="1071">
      <c r="A1071" s="11" t="n"/>
      <c r="B1071" s="9" t="n"/>
      <c r="C1071" s="9" t="n"/>
      <c r="D1071" s="9" t="n"/>
      <c r="E1071" s="13">
        <f>IF(B1071="","",IFERROR(IF(INDEX(Kunden!$A$7:$A$506,MATCH(B1071,Kunden!$T$7:$T$506,0))="","",INDEX(Kunden!$A$7:$A$506,MATCH(B1071,Kunden!$T$7:$T$506,0))),""))</f>
        <v/>
      </c>
      <c r="F1071" s="12">
        <f>IF(B1071="","",IFERROR(IF(INDEX(Kunden!$J$7:$J$506,MATCH(B1071,Kunden!$T$7:$T$506,0))="","",INDEX(Kunden!$J$7:$J$506,MATCH(B1071,Kunden!$T$7:$T$506,0))),""))</f>
        <v/>
      </c>
      <c r="G1071" s="12">
        <f>IF(B1071="","",IFERROR(IF(INDEX(Kunden!$N$7:$N$506,MATCH(B1071,Kunden!$T$7:$T$506,0))="","",INDEX(Kunden!$N$7:$N$506,MATCH(B1071,Kunden!$T$7:$T$506,0))),""))</f>
        <v/>
      </c>
      <c r="H1071" s="12">
        <f>IF(B1071="","",IF(ISNA(MATCH(B1071,Kunden!$T$7:$T$506,0)),"nicht in der Kundenliste",IF(A1071="","Datum fehlt","")))</f>
        <v/>
      </c>
    </row>
    <row r="1072">
      <c r="A1072" s="11" t="n"/>
      <c r="B1072" s="9" t="n"/>
      <c r="C1072" s="9" t="n"/>
      <c r="D1072" s="9" t="n"/>
      <c r="E1072" s="13">
        <f>IF(B1072="","",IFERROR(IF(INDEX(Kunden!$A$7:$A$506,MATCH(B1072,Kunden!$T$7:$T$506,0))="","",INDEX(Kunden!$A$7:$A$506,MATCH(B1072,Kunden!$T$7:$T$506,0))),""))</f>
        <v/>
      </c>
      <c r="F1072" s="12">
        <f>IF(B1072="","",IFERROR(IF(INDEX(Kunden!$J$7:$J$506,MATCH(B1072,Kunden!$T$7:$T$506,0))="","",INDEX(Kunden!$J$7:$J$506,MATCH(B1072,Kunden!$T$7:$T$506,0))),""))</f>
        <v/>
      </c>
      <c r="G1072" s="12">
        <f>IF(B1072="","",IFERROR(IF(INDEX(Kunden!$N$7:$N$506,MATCH(B1072,Kunden!$T$7:$T$506,0))="","",INDEX(Kunden!$N$7:$N$506,MATCH(B1072,Kunden!$T$7:$T$506,0))),""))</f>
        <v/>
      </c>
      <c r="H1072" s="12">
        <f>IF(B1072="","",IF(ISNA(MATCH(B1072,Kunden!$T$7:$T$506,0)),"nicht in der Kundenliste",IF(A1072="","Datum fehlt","")))</f>
        <v/>
      </c>
    </row>
    <row r="1073">
      <c r="A1073" s="11" t="n"/>
      <c r="B1073" s="9" t="n"/>
      <c r="C1073" s="9" t="n"/>
      <c r="D1073" s="9" t="n"/>
      <c r="E1073" s="13">
        <f>IF(B1073="","",IFERROR(IF(INDEX(Kunden!$A$7:$A$506,MATCH(B1073,Kunden!$T$7:$T$506,0))="","",INDEX(Kunden!$A$7:$A$506,MATCH(B1073,Kunden!$T$7:$T$506,0))),""))</f>
        <v/>
      </c>
      <c r="F1073" s="12">
        <f>IF(B1073="","",IFERROR(IF(INDEX(Kunden!$J$7:$J$506,MATCH(B1073,Kunden!$T$7:$T$506,0))="","",INDEX(Kunden!$J$7:$J$506,MATCH(B1073,Kunden!$T$7:$T$506,0))),""))</f>
        <v/>
      </c>
      <c r="G1073" s="12">
        <f>IF(B1073="","",IFERROR(IF(INDEX(Kunden!$N$7:$N$506,MATCH(B1073,Kunden!$T$7:$T$506,0))="","",INDEX(Kunden!$N$7:$N$506,MATCH(B1073,Kunden!$T$7:$T$506,0))),""))</f>
        <v/>
      </c>
      <c r="H1073" s="12">
        <f>IF(B1073="","",IF(ISNA(MATCH(B1073,Kunden!$T$7:$T$506,0)),"nicht in der Kundenliste",IF(A1073="","Datum fehlt","")))</f>
        <v/>
      </c>
    </row>
    <row r="1074">
      <c r="A1074" s="11" t="n"/>
      <c r="B1074" s="9" t="n"/>
      <c r="C1074" s="9" t="n"/>
      <c r="D1074" s="9" t="n"/>
      <c r="E1074" s="13">
        <f>IF(B1074="","",IFERROR(IF(INDEX(Kunden!$A$7:$A$506,MATCH(B1074,Kunden!$T$7:$T$506,0))="","",INDEX(Kunden!$A$7:$A$506,MATCH(B1074,Kunden!$T$7:$T$506,0))),""))</f>
        <v/>
      </c>
      <c r="F1074" s="12">
        <f>IF(B1074="","",IFERROR(IF(INDEX(Kunden!$J$7:$J$506,MATCH(B1074,Kunden!$T$7:$T$506,0))="","",INDEX(Kunden!$J$7:$J$506,MATCH(B1074,Kunden!$T$7:$T$506,0))),""))</f>
        <v/>
      </c>
      <c r="G1074" s="12">
        <f>IF(B1074="","",IFERROR(IF(INDEX(Kunden!$N$7:$N$506,MATCH(B1074,Kunden!$T$7:$T$506,0))="","",INDEX(Kunden!$N$7:$N$506,MATCH(B1074,Kunden!$T$7:$T$506,0))),""))</f>
        <v/>
      </c>
      <c r="H1074" s="12">
        <f>IF(B1074="","",IF(ISNA(MATCH(B1074,Kunden!$T$7:$T$506,0)),"nicht in der Kundenliste",IF(A1074="","Datum fehlt","")))</f>
        <v/>
      </c>
    </row>
    <row r="1075">
      <c r="A1075" s="11" t="n"/>
      <c r="B1075" s="9" t="n"/>
      <c r="C1075" s="9" t="n"/>
      <c r="D1075" s="9" t="n"/>
      <c r="E1075" s="13">
        <f>IF(B1075="","",IFERROR(IF(INDEX(Kunden!$A$7:$A$506,MATCH(B1075,Kunden!$T$7:$T$506,0))="","",INDEX(Kunden!$A$7:$A$506,MATCH(B1075,Kunden!$T$7:$T$506,0))),""))</f>
        <v/>
      </c>
      <c r="F1075" s="12">
        <f>IF(B1075="","",IFERROR(IF(INDEX(Kunden!$J$7:$J$506,MATCH(B1075,Kunden!$T$7:$T$506,0))="","",INDEX(Kunden!$J$7:$J$506,MATCH(B1075,Kunden!$T$7:$T$506,0))),""))</f>
        <v/>
      </c>
      <c r="G1075" s="12">
        <f>IF(B1075="","",IFERROR(IF(INDEX(Kunden!$N$7:$N$506,MATCH(B1075,Kunden!$T$7:$T$506,0))="","",INDEX(Kunden!$N$7:$N$506,MATCH(B1075,Kunden!$T$7:$T$506,0))),""))</f>
        <v/>
      </c>
      <c r="H1075" s="12">
        <f>IF(B1075="","",IF(ISNA(MATCH(B1075,Kunden!$T$7:$T$506,0)),"nicht in der Kundenliste",IF(A1075="","Datum fehlt","")))</f>
        <v/>
      </c>
    </row>
    <row r="1076">
      <c r="A1076" s="11" t="n"/>
      <c r="B1076" s="9" t="n"/>
      <c r="C1076" s="9" t="n"/>
      <c r="D1076" s="9" t="n"/>
      <c r="E1076" s="13">
        <f>IF(B1076="","",IFERROR(IF(INDEX(Kunden!$A$7:$A$506,MATCH(B1076,Kunden!$T$7:$T$506,0))="","",INDEX(Kunden!$A$7:$A$506,MATCH(B1076,Kunden!$T$7:$T$506,0))),""))</f>
        <v/>
      </c>
      <c r="F1076" s="12">
        <f>IF(B1076="","",IFERROR(IF(INDEX(Kunden!$J$7:$J$506,MATCH(B1076,Kunden!$T$7:$T$506,0))="","",INDEX(Kunden!$J$7:$J$506,MATCH(B1076,Kunden!$T$7:$T$506,0))),""))</f>
        <v/>
      </c>
      <c r="G1076" s="12">
        <f>IF(B1076="","",IFERROR(IF(INDEX(Kunden!$N$7:$N$506,MATCH(B1076,Kunden!$T$7:$T$506,0))="","",INDEX(Kunden!$N$7:$N$506,MATCH(B1076,Kunden!$T$7:$T$506,0))),""))</f>
        <v/>
      </c>
      <c r="H1076" s="12">
        <f>IF(B1076="","",IF(ISNA(MATCH(B1076,Kunden!$T$7:$T$506,0)),"nicht in der Kundenliste",IF(A1076="","Datum fehlt","")))</f>
        <v/>
      </c>
    </row>
    <row r="1077">
      <c r="A1077" s="11" t="n"/>
      <c r="B1077" s="9" t="n"/>
      <c r="C1077" s="9" t="n"/>
      <c r="D1077" s="9" t="n"/>
      <c r="E1077" s="13">
        <f>IF(B1077="","",IFERROR(IF(INDEX(Kunden!$A$7:$A$506,MATCH(B1077,Kunden!$T$7:$T$506,0))="","",INDEX(Kunden!$A$7:$A$506,MATCH(B1077,Kunden!$T$7:$T$506,0))),""))</f>
        <v/>
      </c>
      <c r="F1077" s="12">
        <f>IF(B1077="","",IFERROR(IF(INDEX(Kunden!$J$7:$J$506,MATCH(B1077,Kunden!$T$7:$T$506,0))="","",INDEX(Kunden!$J$7:$J$506,MATCH(B1077,Kunden!$T$7:$T$506,0))),""))</f>
        <v/>
      </c>
      <c r="G1077" s="12">
        <f>IF(B1077="","",IFERROR(IF(INDEX(Kunden!$N$7:$N$506,MATCH(B1077,Kunden!$T$7:$T$506,0))="","",INDEX(Kunden!$N$7:$N$506,MATCH(B1077,Kunden!$T$7:$T$506,0))),""))</f>
        <v/>
      </c>
      <c r="H1077" s="12">
        <f>IF(B1077="","",IF(ISNA(MATCH(B1077,Kunden!$T$7:$T$506,0)),"nicht in der Kundenliste",IF(A1077="","Datum fehlt","")))</f>
        <v/>
      </c>
    </row>
    <row r="1078">
      <c r="A1078" s="11" t="n"/>
      <c r="B1078" s="9" t="n"/>
      <c r="C1078" s="9" t="n"/>
      <c r="D1078" s="9" t="n"/>
      <c r="E1078" s="13">
        <f>IF(B1078="","",IFERROR(IF(INDEX(Kunden!$A$7:$A$506,MATCH(B1078,Kunden!$T$7:$T$506,0))="","",INDEX(Kunden!$A$7:$A$506,MATCH(B1078,Kunden!$T$7:$T$506,0))),""))</f>
        <v/>
      </c>
      <c r="F1078" s="12">
        <f>IF(B1078="","",IFERROR(IF(INDEX(Kunden!$J$7:$J$506,MATCH(B1078,Kunden!$T$7:$T$506,0))="","",INDEX(Kunden!$J$7:$J$506,MATCH(B1078,Kunden!$T$7:$T$506,0))),""))</f>
        <v/>
      </c>
      <c r="G1078" s="12">
        <f>IF(B1078="","",IFERROR(IF(INDEX(Kunden!$N$7:$N$506,MATCH(B1078,Kunden!$T$7:$T$506,0))="","",INDEX(Kunden!$N$7:$N$506,MATCH(B1078,Kunden!$T$7:$T$506,0))),""))</f>
        <v/>
      </c>
      <c r="H1078" s="12">
        <f>IF(B1078="","",IF(ISNA(MATCH(B1078,Kunden!$T$7:$T$506,0)),"nicht in der Kundenliste",IF(A1078="","Datum fehlt","")))</f>
        <v/>
      </c>
    </row>
    <row r="1079">
      <c r="A1079" s="11" t="n"/>
      <c r="B1079" s="9" t="n"/>
      <c r="C1079" s="9" t="n"/>
      <c r="D1079" s="9" t="n"/>
      <c r="E1079" s="13">
        <f>IF(B1079="","",IFERROR(IF(INDEX(Kunden!$A$7:$A$506,MATCH(B1079,Kunden!$T$7:$T$506,0))="","",INDEX(Kunden!$A$7:$A$506,MATCH(B1079,Kunden!$T$7:$T$506,0))),""))</f>
        <v/>
      </c>
      <c r="F1079" s="12">
        <f>IF(B1079="","",IFERROR(IF(INDEX(Kunden!$J$7:$J$506,MATCH(B1079,Kunden!$T$7:$T$506,0))="","",INDEX(Kunden!$J$7:$J$506,MATCH(B1079,Kunden!$T$7:$T$506,0))),""))</f>
        <v/>
      </c>
      <c r="G1079" s="12">
        <f>IF(B1079="","",IFERROR(IF(INDEX(Kunden!$N$7:$N$506,MATCH(B1079,Kunden!$T$7:$T$506,0))="","",INDEX(Kunden!$N$7:$N$506,MATCH(B1079,Kunden!$T$7:$T$506,0))),""))</f>
        <v/>
      </c>
      <c r="H1079" s="12">
        <f>IF(B1079="","",IF(ISNA(MATCH(B1079,Kunden!$T$7:$T$506,0)),"nicht in der Kundenliste",IF(A1079="","Datum fehlt","")))</f>
        <v/>
      </c>
    </row>
    <row r="1080">
      <c r="A1080" s="11" t="n"/>
      <c r="B1080" s="9" t="n"/>
      <c r="C1080" s="9" t="n"/>
      <c r="D1080" s="9" t="n"/>
      <c r="E1080" s="13">
        <f>IF(B1080="","",IFERROR(IF(INDEX(Kunden!$A$7:$A$506,MATCH(B1080,Kunden!$T$7:$T$506,0))="","",INDEX(Kunden!$A$7:$A$506,MATCH(B1080,Kunden!$T$7:$T$506,0))),""))</f>
        <v/>
      </c>
      <c r="F1080" s="12">
        <f>IF(B1080="","",IFERROR(IF(INDEX(Kunden!$J$7:$J$506,MATCH(B1080,Kunden!$T$7:$T$506,0))="","",INDEX(Kunden!$J$7:$J$506,MATCH(B1080,Kunden!$T$7:$T$506,0))),""))</f>
        <v/>
      </c>
      <c r="G1080" s="12">
        <f>IF(B1080="","",IFERROR(IF(INDEX(Kunden!$N$7:$N$506,MATCH(B1080,Kunden!$T$7:$T$506,0))="","",INDEX(Kunden!$N$7:$N$506,MATCH(B1080,Kunden!$T$7:$T$506,0))),""))</f>
        <v/>
      </c>
      <c r="H1080" s="12">
        <f>IF(B1080="","",IF(ISNA(MATCH(B1080,Kunden!$T$7:$T$506,0)),"nicht in der Kundenliste",IF(A1080="","Datum fehlt","")))</f>
        <v/>
      </c>
    </row>
    <row r="1081">
      <c r="A1081" s="11" t="n"/>
      <c r="B1081" s="9" t="n"/>
      <c r="C1081" s="9" t="n"/>
      <c r="D1081" s="9" t="n"/>
      <c r="E1081" s="13">
        <f>IF(B1081="","",IFERROR(IF(INDEX(Kunden!$A$7:$A$506,MATCH(B1081,Kunden!$T$7:$T$506,0))="","",INDEX(Kunden!$A$7:$A$506,MATCH(B1081,Kunden!$T$7:$T$506,0))),""))</f>
        <v/>
      </c>
      <c r="F1081" s="12">
        <f>IF(B1081="","",IFERROR(IF(INDEX(Kunden!$J$7:$J$506,MATCH(B1081,Kunden!$T$7:$T$506,0))="","",INDEX(Kunden!$J$7:$J$506,MATCH(B1081,Kunden!$T$7:$T$506,0))),""))</f>
        <v/>
      </c>
      <c r="G1081" s="12">
        <f>IF(B1081="","",IFERROR(IF(INDEX(Kunden!$N$7:$N$506,MATCH(B1081,Kunden!$T$7:$T$506,0))="","",INDEX(Kunden!$N$7:$N$506,MATCH(B1081,Kunden!$T$7:$T$506,0))),""))</f>
        <v/>
      </c>
      <c r="H1081" s="12">
        <f>IF(B1081="","",IF(ISNA(MATCH(B1081,Kunden!$T$7:$T$506,0)),"nicht in der Kundenliste",IF(A1081="","Datum fehlt","")))</f>
        <v/>
      </c>
    </row>
    <row r="1082">
      <c r="A1082" s="11" t="n"/>
      <c r="B1082" s="9" t="n"/>
      <c r="C1082" s="9" t="n"/>
      <c r="D1082" s="9" t="n"/>
      <c r="E1082" s="13">
        <f>IF(B1082="","",IFERROR(IF(INDEX(Kunden!$A$7:$A$506,MATCH(B1082,Kunden!$T$7:$T$506,0))="","",INDEX(Kunden!$A$7:$A$506,MATCH(B1082,Kunden!$T$7:$T$506,0))),""))</f>
        <v/>
      </c>
      <c r="F1082" s="12">
        <f>IF(B1082="","",IFERROR(IF(INDEX(Kunden!$J$7:$J$506,MATCH(B1082,Kunden!$T$7:$T$506,0))="","",INDEX(Kunden!$J$7:$J$506,MATCH(B1082,Kunden!$T$7:$T$506,0))),""))</f>
        <v/>
      </c>
      <c r="G1082" s="12">
        <f>IF(B1082="","",IFERROR(IF(INDEX(Kunden!$N$7:$N$506,MATCH(B1082,Kunden!$T$7:$T$506,0))="","",INDEX(Kunden!$N$7:$N$506,MATCH(B1082,Kunden!$T$7:$T$506,0))),""))</f>
        <v/>
      </c>
      <c r="H1082" s="12">
        <f>IF(B1082="","",IF(ISNA(MATCH(B1082,Kunden!$T$7:$T$506,0)),"nicht in der Kundenliste",IF(A1082="","Datum fehlt","")))</f>
        <v/>
      </c>
    </row>
    <row r="1083">
      <c r="A1083" s="11" t="n"/>
      <c r="B1083" s="9" t="n"/>
      <c r="C1083" s="9" t="n"/>
      <c r="D1083" s="9" t="n"/>
      <c r="E1083" s="13">
        <f>IF(B1083="","",IFERROR(IF(INDEX(Kunden!$A$7:$A$506,MATCH(B1083,Kunden!$T$7:$T$506,0))="","",INDEX(Kunden!$A$7:$A$506,MATCH(B1083,Kunden!$T$7:$T$506,0))),""))</f>
        <v/>
      </c>
      <c r="F1083" s="12">
        <f>IF(B1083="","",IFERROR(IF(INDEX(Kunden!$J$7:$J$506,MATCH(B1083,Kunden!$T$7:$T$506,0))="","",INDEX(Kunden!$J$7:$J$506,MATCH(B1083,Kunden!$T$7:$T$506,0))),""))</f>
        <v/>
      </c>
      <c r="G1083" s="12">
        <f>IF(B1083="","",IFERROR(IF(INDEX(Kunden!$N$7:$N$506,MATCH(B1083,Kunden!$T$7:$T$506,0))="","",INDEX(Kunden!$N$7:$N$506,MATCH(B1083,Kunden!$T$7:$T$506,0))),""))</f>
        <v/>
      </c>
      <c r="H1083" s="12">
        <f>IF(B1083="","",IF(ISNA(MATCH(B1083,Kunden!$T$7:$T$506,0)),"nicht in der Kundenliste",IF(A1083="","Datum fehlt","")))</f>
        <v/>
      </c>
    </row>
    <row r="1084">
      <c r="A1084" s="11" t="n"/>
      <c r="B1084" s="9" t="n"/>
      <c r="C1084" s="9" t="n"/>
      <c r="D1084" s="9" t="n"/>
      <c r="E1084" s="13">
        <f>IF(B1084="","",IFERROR(IF(INDEX(Kunden!$A$7:$A$506,MATCH(B1084,Kunden!$T$7:$T$506,0))="","",INDEX(Kunden!$A$7:$A$506,MATCH(B1084,Kunden!$T$7:$T$506,0))),""))</f>
        <v/>
      </c>
      <c r="F1084" s="12">
        <f>IF(B1084="","",IFERROR(IF(INDEX(Kunden!$J$7:$J$506,MATCH(B1084,Kunden!$T$7:$T$506,0))="","",INDEX(Kunden!$J$7:$J$506,MATCH(B1084,Kunden!$T$7:$T$506,0))),""))</f>
        <v/>
      </c>
      <c r="G1084" s="12">
        <f>IF(B1084="","",IFERROR(IF(INDEX(Kunden!$N$7:$N$506,MATCH(B1084,Kunden!$T$7:$T$506,0))="","",INDEX(Kunden!$N$7:$N$506,MATCH(B1084,Kunden!$T$7:$T$506,0))),""))</f>
        <v/>
      </c>
      <c r="H1084" s="12">
        <f>IF(B1084="","",IF(ISNA(MATCH(B1084,Kunden!$T$7:$T$506,0)),"nicht in der Kundenliste",IF(A1084="","Datum fehlt","")))</f>
        <v/>
      </c>
    </row>
    <row r="1085">
      <c r="A1085" s="11" t="n"/>
      <c r="B1085" s="9" t="n"/>
      <c r="C1085" s="9" t="n"/>
      <c r="D1085" s="9" t="n"/>
      <c r="E1085" s="13">
        <f>IF(B1085="","",IFERROR(IF(INDEX(Kunden!$A$7:$A$506,MATCH(B1085,Kunden!$T$7:$T$506,0))="","",INDEX(Kunden!$A$7:$A$506,MATCH(B1085,Kunden!$T$7:$T$506,0))),""))</f>
        <v/>
      </c>
      <c r="F1085" s="12">
        <f>IF(B1085="","",IFERROR(IF(INDEX(Kunden!$J$7:$J$506,MATCH(B1085,Kunden!$T$7:$T$506,0))="","",INDEX(Kunden!$J$7:$J$506,MATCH(B1085,Kunden!$T$7:$T$506,0))),""))</f>
        <v/>
      </c>
      <c r="G1085" s="12">
        <f>IF(B1085="","",IFERROR(IF(INDEX(Kunden!$N$7:$N$506,MATCH(B1085,Kunden!$T$7:$T$506,0))="","",INDEX(Kunden!$N$7:$N$506,MATCH(B1085,Kunden!$T$7:$T$506,0))),""))</f>
        <v/>
      </c>
      <c r="H1085" s="12">
        <f>IF(B1085="","",IF(ISNA(MATCH(B1085,Kunden!$T$7:$T$506,0)),"nicht in der Kundenliste",IF(A1085="","Datum fehlt","")))</f>
        <v/>
      </c>
    </row>
    <row r="1086">
      <c r="A1086" s="11" t="n"/>
      <c r="B1086" s="9" t="n"/>
      <c r="C1086" s="9" t="n"/>
      <c r="D1086" s="9" t="n"/>
      <c r="E1086" s="13">
        <f>IF(B1086="","",IFERROR(IF(INDEX(Kunden!$A$7:$A$506,MATCH(B1086,Kunden!$T$7:$T$506,0))="","",INDEX(Kunden!$A$7:$A$506,MATCH(B1086,Kunden!$T$7:$T$506,0))),""))</f>
        <v/>
      </c>
      <c r="F1086" s="12">
        <f>IF(B1086="","",IFERROR(IF(INDEX(Kunden!$J$7:$J$506,MATCH(B1086,Kunden!$T$7:$T$506,0))="","",INDEX(Kunden!$J$7:$J$506,MATCH(B1086,Kunden!$T$7:$T$506,0))),""))</f>
        <v/>
      </c>
      <c r="G1086" s="12">
        <f>IF(B1086="","",IFERROR(IF(INDEX(Kunden!$N$7:$N$506,MATCH(B1086,Kunden!$T$7:$T$506,0))="","",INDEX(Kunden!$N$7:$N$506,MATCH(B1086,Kunden!$T$7:$T$506,0))),""))</f>
        <v/>
      </c>
      <c r="H1086" s="12">
        <f>IF(B1086="","",IF(ISNA(MATCH(B1086,Kunden!$T$7:$T$506,0)),"nicht in der Kundenliste",IF(A1086="","Datum fehlt","")))</f>
        <v/>
      </c>
    </row>
    <row r="1087">
      <c r="A1087" s="11" t="n"/>
      <c r="B1087" s="9" t="n"/>
      <c r="C1087" s="9" t="n"/>
      <c r="D1087" s="9" t="n"/>
      <c r="E1087" s="13">
        <f>IF(B1087="","",IFERROR(IF(INDEX(Kunden!$A$7:$A$506,MATCH(B1087,Kunden!$T$7:$T$506,0))="","",INDEX(Kunden!$A$7:$A$506,MATCH(B1087,Kunden!$T$7:$T$506,0))),""))</f>
        <v/>
      </c>
      <c r="F1087" s="12">
        <f>IF(B1087="","",IFERROR(IF(INDEX(Kunden!$J$7:$J$506,MATCH(B1087,Kunden!$T$7:$T$506,0))="","",INDEX(Kunden!$J$7:$J$506,MATCH(B1087,Kunden!$T$7:$T$506,0))),""))</f>
        <v/>
      </c>
      <c r="G1087" s="12">
        <f>IF(B1087="","",IFERROR(IF(INDEX(Kunden!$N$7:$N$506,MATCH(B1087,Kunden!$T$7:$T$506,0))="","",INDEX(Kunden!$N$7:$N$506,MATCH(B1087,Kunden!$T$7:$T$506,0))),""))</f>
        <v/>
      </c>
      <c r="H1087" s="12">
        <f>IF(B1087="","",IF(ISNA(MATCH(B1087,Kunden!$T$7:$T$506,0)),"nicht in der Kundenliste",IF(A1087="","Datum fehlt","")))</f>
        <v/>
      </c>
    </row>
    <row r="1088">
      <c r="A1088" s="11" t="n"/>
      <c r="B1088" s="9" t="n"/>
      <c r="C1088" s="9" t="n"/>
      <c r="D1088" s="9" t="n"/>
      <c r="E1088" s="13">
        <f>IF(B1088="","",IFERROR(IF(INDEX(Kunden!$A$7:$A$506,MATCH(B1088,Kunden!$T$7:$T$506,0))="","",INDEX(Kunden!$A$7:$A$506,MATCH(B1088,Kunden!$T$7:$T$506,0))),""))</f>
        <v/>
      </c>
      <c r="F1088" s="12">
        <f>IF(B1088="","",IFERROR(IF(INDEX(Kunden!$J$7:$J$506,MATCH(B1088,Kunden!$T$7:$T$506,0))="","",INDEX(Kunden!$J$7:$J$506,MATCH(B1088,Kunden!$T$7:$T$506,0))),""))</f>
        <v/>
      </c>
      <c r="G1088" s="12">
        <f>IF(B1088="","",IFERROR(IF(INDEX(Kunden!$N$7:$N$506,MATCH(B1088,Kunden!$T$7:$T$506,0))="","",INDEX(Kunden!$N$7:$N$506,MATCH(B1088,Kunden!$T$7:$T$506,0))),""))</f>
        <v/>
      </c>
      <c r="H1088" s="12">
        <f>IF(B1088="","",IF(ISNA(MATCH(B1088,Kunden!$T$7:$T$506,0)),"nicht in der Kundenliste",IF(A1088="","Datum fehlt","")))</f>
        <v/>
      </c>
    </row>
    <row r="1089">
      <c r="A1089" s="11" t="n"/>
      <c r="B1089" s="9" t="n"/>
      <c r="C1089" s="9" t="n"/>
      <c r="D1089" s="9" t="n"/>
      <c r="E1089" s="13">
        <f>IF(B1089="","",IFERROR(IF(INDEX(Kunden!$A$7:$A$506,MATCH(B1089,Kunden!$T$7:$T$506,0))="","",INDEX(Kunden!$A$7:$A$506,MATCH(B1089,Kunden!$T$7:$T$506,0))),""))</f>
        <v/>
      </c>
      <c r="F1089" s="12">
        <f>IF(B1089="","",IFERROR(IF(INDEX(Kunden!$J$7:$J$506,MATCH(B1089,Kunden!$T$7:$T$506,0))="","",INDEX(Kunden!$J$7:$J$506,MATCH(B1089,Kunden!$T$7:$T$506,0))),""))</f>
        <v/>
      </c>
      <c r="G1089" s="12">
        <f>IF(B1089="","",IFERROR(IF(INDEX(Kunden!$N$7:$N$506,MATCH(B1089,Kunden!$T$7:$T$506,0))="","",INDEX(Kunden!$N$7:$N$506,MATCH(B1089,Kunden!$T$7:$T$506,0))),""))</f>
        <v/>
      </c>
      <c r="H1089" s="12">
        <f>IF(B1089="","",IF(ISNA(MATCH(B1089,Kunden!$T$7:$T$506,0)),"nicht in der Kundenliste",IF(A1089="","Datum fehlt","")))</f>
        <v/>
      </c>
    </row>
    <row r="1090">
      <c r="A1090" s="11" t="n"/>
      <c r="B1090" s="9" t="n"/>
      <c r="C1090" s="9" t="n"/>
      <c r="D1090" s="9" t="n"/>
      <c r="E1090" s="13">
        <f>IF(B1090="","",IFERROR(IF(INDEX(Kunden!$A$7:$A$506,MATCH(B1090,Kunden!$T$7:$T$506,0))="","",INDEX(Kunden!$A$7:$A$506,MATCH(B1090,Kunden!$T$7:$T$506,0))),""))</f>
        <v/>
      </c>
      <c r="F1090" s="12">
        <f>IF(B1090="","",IFERROR(IF(INDEX(Kunden!$J$7:$J$506,MATCH(B1090,Kunden!$T$7:$T$506,0))="","",INDEX(Kunden!$J$7:$J$506,MATCH(B1090,Kunden!$T$7:$T$506,0))),""))</f>
        <v/>
      </c>
      <c r="G1090" s="12">
        <f>IF(B1090="","",IFERROR(IF(INDEX(Kunden!$N$7:$N$506,MATCH(B1090,Kunden!$T$7:$T$506,0))="","",INDEX(Kunden!$N$7:$N$506,MATCH(B1090,Kunden!$T$7:$T$506,0))),""))</f>
        <v/>
      </c>
      <c r="H1090" s="12">
        <f>IF(B1090="","",IF(ISNA(MATCH(B1090,Kunden!$T$7:$T$506,0)),"nicht in der Kundenliste",IF(A1090="","Datum fehlt","")))</f>
        <v/>
      </c>
    </row>
    <row r="1091">
      <c r="A1091" s="11" t="n"/>
      <c r="B1091" s="9" t="n"/>
      <c r="C1091" s="9" t="n"/>
      <c r="D1091" s="9" t="n"/>
      <c r="E1091" s="13">
        <f>IF(B1091="","",IFERROR(IF(INDEX(Kunden!$A$7:$A$506,MATCH(B1091,Kunden!$T$7:$T$506,0))="","",INDEX(Kunden!$A$7:$A$506,MATCH(B1091,Kunden!$T$7:$T$506,0))),""))</f>
        <v/>
      </c>
      <c r="F1091" s="12">
        <f>IF(B1091="","",IFERROR(IF(INDEX(Kunden!$J$7:$J$506,MATCH(B1091,Kunden!$T$7:$T$506,0))="","",INDEX(Kunden!$J$7:$J$506,MATCH(B1091,Kunden!$T$7:$T$506,0))),""))</f>
        <v/>
      </c>
      <c r="G1091" s="12">
        <f>IF(B1091="","",IFERROR(IF(INDEX(Kunden!$N$7:$N$506,MATCH(B1091,Kunden!$T$7:$T$506,0))="","",INDEX(Kunden!$N$7:$N$506,MATCH(B1091,Kunden!$T$7:$T$506,0))),""))</f>
        <v/>
      </c>
      <c r="H1091" s="12">
        <f>IF(B1091="","",IF(ISNA(MATCH(B1091,Kunden!$T$7:$T$506,0)),"nicht in der Kundenliste",IF(A1091="","Datum fehlt","")))</f>
        <v/>
      </c>
    </row>
    <row r="1092">
      <c r="A1092" s="11" t="n"/>
      <c r="B1092" s="9" t="n"/>
      <c r="C1092" s="9" t="n"/>
      <c r="D1092" s="9" t="n"/>
      <c r="E1092" s="13">
        <f>IF(B1092="","",IFERROR(IF(INDEX(Kunden!$A$7:$A$506,MATCH(B1092,Kunden!$T$7:$T$506,0))="","",INDEX(Kunden!$A$7:$A$506,MATCH(B1092,Kunden!$T$7:$T$506,0))),""))</f>
        <v/>
      </c>
      <c r="F1092" s="12">
        <f>IF(B1092="","",IFERROR(IF(INDEX(Kunden!$J$7:$J$506,MATCH(B1092,Kunden!$T$7:$T$506,0))="","",INDEX(Kunden!$J$7:$J$506,MATCH(B1092,Kunden!$T$7:$T$506,0))),""))</f>
        <v/>
      </c>
      <c r="G1092" s="12">
        <f>IF(B1092="","",IFERROR(IF(INDEX(Kunden!$N$7:$N$506,MATCH(B1092,Kunden!$T$7:$T$506,0))="","",INDEX(Kunden!$N$7:$N$506,MATCH(B1092,Kunden!$T$7:$T$506,0))),""))</f>
        <v/>
      </c>
      <c r="H1092" s="12">
        <f>IF(B1092="","",IF(ISNA(MATCH(B1092,Kunden!$T$7:$T$506,0)),"nicht in der Kundenliste",IF(A1092="","Datum fehlt","")))</f>
        <v/>
      </c>
    </row>
    <row r="1093">
      <c r="A1093" s="11" t="n"/>
      <c r="B1093" s="9" t="n"/>
      <c r="C1093" s="9" t="n"/>
      <c r="D1093" s="9" t="n"/>
      <c r="E1093" s="13">
        <f>IF(B1093="","",IFERROR(IF(INDEX(Kunden!$A$7:$A$506,MATCH(B1093,Kunden!$T$7:$T$506,0))="","",INDEX(Kunden!$A$7:$A$506,MATCH(B1093,Kunden!$T$7:$T$506,0))),""))</f>
        <v/>
      </c>
      <c r="F1093" s="12">
        <f>IF(B1093="","",IFERROR(IF(INDEX(Kunden!$J$7:$J$506,MATCH(B1093,Kunden!$T$7:$T$506,0))="","",INDEX(Kunden!$J$7:$J$506,MATCH(B1093,Kunden!$T$7:$T$506,0))),""))</f>
        <v/>
      </c>
      <c r="G1093" s="12">
        <f>IF(B1093="","",IFERROR(IF(INDEX(Kunden!$N$7:$N$506,MATCH(B1093,Kunden!$T$7:$T$506,0))="","",INDEX(Kunden!$N$7:$N$506,MATCH(B1093,Kunden!$T$7:$T$506,0))),""))</f>
        <v/>
      </c>
      <c r="H1093" s="12">
        <f>IF(B1093="","",IF(ISNA(MATCH(B1093,Kunden!$T$7:$T$506,0)),"nicht in der Kundenliste",IF(A1093="","Datum fehlt","")))</f>
        <v/>
      </c>
    </row>
    <row r="1094">
      <c r="A1094" s="11" t="n"/>
      <c r="B1094" s="9" t="n"/>
      <c r="C1094" s="9" t="n"/>
      <c r="D1094" s="9" t="n"/>
      <c r="E1094" s="13">
        <f>IF(B1094="","",IFERROR(IF(INDEX(Kunden!$A$7:$A$506,MATCH(B1094,Kunden!$T$7:$T$506,0))="","",INDEX(Kunden!$A$7:$A$506,MATCH(B1094,Kunden!$T$7:$T$506,0))),""))</f>
        <v/>
      </c>
      <c r="F1094" s="12">
        <f>IF(B1094="","",IFERROR(IF(INDEX(Kunden!$J$7:$J$506,MATCH(B1094,Kunden!$T$7:$T$506,0))="","",INDEX(Kunden!$J$7:$J$506,MATCH(B1094,Kunden!$T$7:$T$506,0))),""))</f>
        <v/>
      </c>
      <c r="G1094" s="12">
        <f>IF(B1094="","",IFERROR(IF(INDEX(Kunden!$N$7:$N$506,MATCH(B1094,Kunden!$T$7:$T$506,0))="","",INDEX(Kunden!$N$7:$N$506,MATCH(B1094,Kunden!$T$7:$T$506,0))),""))</f>
        <v/>
      </c>
      <c r="H1094" s="12">
        <f>IF(B1094="","",IF(ISNA(MATCH(B1094,Kunden!$T$7:$T$506,0)),"nicht in der Kundenliste",IF(A1094="","Datum fehlt","")))</f>
        <v/>
      </c>
    </row>
    <row r="1095">
      <c r="A1095" s="11" t="n"/>
      <c r="B1095" s="9" t="n"/>
      <c r="C1095" s="9" t="n"/>
      <c r="D1095" s="9" t="n"/>
      <c r="E1095" s="13">
        <f>IF(B1095="","",IFERROR(IF(INDEX(Kunden!$A$7:$A$506,MATCH(B1095,Kunden!$T$7:$T$506,0))="","",INDEX(Kunden!$A$7:$A$506,MATCH(B1095,Kunden!$T$7:$T$506,0))),""))</f>
        <v/>
      </c>
      <c r="F1095" s="12">
        <f>IF(B1095="","",IFERROR(IF(INDEX(Kunden!$J$7:$J$506,MATCH(B1095,Kunden!$T$7:$T$506,0))="","",INDEX(Kunden!$J$7:$J$506,MATCH(B1095,Kunden!$T$7:$T$506,0))),""))</f>
        <v/>
      </c>
      <c r="G1095" s="12">
        <f>IF(B1095="","",IFERROR(IF(INDEX(Kunden!$N$7:$N$506,MATCH(B1095,Kunden!$T$7:$T$506,0))="","",INDEX(Kunden!$N$7:$N$506,MATCH(B1095,Kunden!$T$7:$T$506,0))),""))</f>
        <v/>
      </c>
      <c r="H1095" s="12">
        <f>IF(B1095="","",IF(ISNA(MATCH(B1095,Kunden!$T$7:$T$506,0)),"nicht in der Kundenliste",IF(A1095="","Datum fehlt","")))</f>
        <v/>
      </c>
    </row>
    <row r="1096">
      <c r="A1096" s="11" t="n"/>
      <c r="B1096" s="9" t="n"/>
      <c r="C1096" s="9" t="n"/>
      <c r="D1096" s="9" t="n"/>
      <c r="E1096" s="13">
        <f>IF(B1096="","",IFERROR(IF(INDEX(Kunden!$A$7:$A$506,MATCH(B1096,Kunden!$T$7:$T$506,0))="","",INDEX(Kunden!$A$7:$A$506,MATCH(B1096,Kunden!$T$7:$T$506,0))),""))</f>
        <v/>
      </c>
      <c r="F1096" s="12">
        <f>IF(B1096="","",IFERROR(IF(INDEX(Kunden!$J$7:$J$506,MATCH(B1096,Kunden!$T$7:$T$506,0))="","",INDEX(Kunden!$J$7:$J$506,MATCH(B1096,Kunden!$T$7:$T$506,0))),""))</f>
        <v/>
      </c>
      <c r="G1096" s="12">
        <f>IF(B1096="","",IFERROR(IF(INDEX(Kunden!$N$7:$N$506,MATCH(B1096,Kunden!$T$7:$T$506,0))="","",INDEX(Kunden!$N$7:$N$506,MATCH(B1096,Kunden!$T$7:$T$506,0))),""))</f>
        <v/>
      </c>
      <c r="H1096" s="12">
        <f>IF(B1096="","",IF(ISNA(MATCH(B1096,Kunden!$T$7:$T$506,0)),"nicht in der Kundenliste",IF(A1096="","Datum fehlt","")))</f>
        <v/>
      </c>
    </row>
    <row r="1097">
      <c r="A1097" s="11" t="n"/>
      <c r="B1097" s="9" t="n"/>
      <c r="C1097" s="9" t="n"/>
      <c r="D1097" s="9" t="n"/>
      <c r="E1097" s="13">
        <f>IF(B1097="","",IFERROR(IF(INDEX(Kunden!$A$7:$A$506,MATCH(B1097,Kunden!$T$7:$T$506,0))="","",INDEX(Kunden!$A$7:$A$506,MATCH(B1097,Kunden!$T$7:$T$506,0))),""))</f>
        <v/>
      </c>
      <c r="F1097" s="12">
        <f>IF(B1097="","",IFERROR(IF(INDEX(Kunden!$J$7:$J$506,MATCH(B1097,Kunden!$T$7:$T$506,0))="","",INDEX(Kunden!$J$7:$J$506,MATCH(B1097,Kunden!$T$7:$T$506,0))),""))</f>
        <v/>
      </c>
      <c r="G1097" s="12">
        <f>IF(B1097="","",IFERROR(IF(INDEX(Kunden!$N$7:$N$506,MATCH(B1097,Kunden!$T$7:$T$506,0))="","",INDEX(Kunden!$N$7:$N$506,MATCH(B1097,Kunden!$T$7:$T$506,0))),""))</f>
        <v/>
      </c>
      <c r="H1097" s="12">
        <f>IF(B1097="","",IF(ISNA(MATCH(B1097,Kunden!$T$7:$T$506,0)),"nicht in der Kundenliste",IF(A1097="","Datum fehlt","")))</f>
        <v/>
      </c>
    </row>
    <row r="1098">
      <c r="A1098" s="11" t="n"/>
      <c r="B1098" s="9" t="n"/>
      <c r="C1098" s="9" t="n"/>
      <c r="D1098" s="9" t="n"/>
      <c r="E1098" s="13">
        <f>IF(B1098="","",IFERROR(IF(INDEX(Kunden!$A$7:$A$506,MATCH(B1098,Kunden!$T$7:$T$506,0))="","",INDEX(Kunden!$A$7:$A$506,MATCH(B1098,Kunden!$T$7:$T$506,0))),""))</f>
        <v/>
      </c>
      <c r="F1098" s="12">
        <f>IF(B1098="","",IFERROR(IF(INDEX(Kunden!$J$7:$J$506,MATCH(B1098,Kunden!$T$7:$T$506,0))="","",INDEX(Kunden!$J$7:$J$506,MATCH(B1098,Kunden!$T$7:$T$506,0))),""))</f>
        <v/>
      </c>
      <c r="G1098" s="12">
        <f>IF(B1098="","",IFERROR(IF(INDEX(Kunden!$N$7:$N$506,MATCH(B1098,Kunden!$T$7:$T$506,0))="","",INDEX(Kunden!$N$7:$N$506,MATCH(B1098,Kunden!$T$7:$T$506,0))),""))</f>
        <v/>
      </c>
      <c r="H1098" s="12">
        <f>IF(B1098="","",IF(ISNA(MATCH(B1098,Kunden!$T$7:$T$506,0)),"nicht in der Kundenliste",IF(A1098="","Datum fehlt","")))</f>
        <v/>
      </c>
    </row>
    <row r="1099">
      <c r="A1099" s="11" t="n"/>
      <c r="B1099" s="9" t="n"/>
      <c r="C1099" s="9" t="n"/>
      <c r="D1099" s="9" t="n"/>
      <c r="E1099" s="13">
        <f>IF(B1099="","",IFERROR(IF(INDEX(Kunden!$A$7:$A$506,MATCH(B1099,Kunden!$T$7:$T$506,0))="","",INDEX(Kunden!$A$7:$A$506,MATCH(B1099,Kunden!$T$7:$T$506,0))),""))</f>
        <v/>
      </c>
      <c r="F1099" s="12">
        <f>IF(B1099="","",IFERROR(IF(INDEX(Kunden!$J$7:$J$506,MATCH(B1099,Kunden!$T$7:$T$506,0))="","",INDEX(Kunden!$J$7:$J$506,MATCH(B1099,Kunden!$T$7:$T$506,0))),""))</f>
        <v/>
      </c>
      <c r="G1099" s="12">
        <f>IF(B1099="","",IFERROR(IF(INDEX(Kunden!$N$7:$N$506,MATCH(B1099,Kunden!$T$7:$T$506,0))="","",INDEX(Kunden!$N$7:$N$506,MATCH(B1099,Kunden!$T$7:$T$506,0))),""))</f>
        <v/>
      </c>
      <c r="H1099" s="12">
        <f>IF(B1099="","",IF(ISNA(MATCH(B1099,Kunden!$T$7:$T$506,0)),"nicht in der Kundenliste",IF(A1099="","Datum fehlt","")))</f>
        <v/>
      </c>
    </row>
    <row r="1100">
      <c r="A1100" s="11" t="n"/>
      <c r="B1100" s="9" t="n"/>
      <c r="C1100" s="9" t="n"/>
      <c r="D1100" s="9" t="n"/>
      <c r="E1100" s="13">
        <f>IF(B1100="","",IFERROR(IF(INDEX(Kunden!$A$7:$A$506,MATCH(B1100,Kunden!$T$7:$T$506,0))="","",INDEX(Kunden!$A$7:$A$506,MATCH(B1100,Kunden!$T$7:$T$506,0))),""))</f>
        <v/>
      </c>
      <c r="F1100" s="12">
        <f>IF(B1100="","",IFERROR(IF(INDEX(Kunden!$J$7:$J$506,MATCH(B1100,Kunden!$T$7:$T$506,0))="","",INDEX(Kunden!$J$7:$J$506,MATCH(B1100,Kunden!$T$7:$T$506,0))),""))</f>
        <v/>
      </c>
      <c r="G1100" s="12">
        <f>IF(B1100="","",IFERROR(IF(INDEX(Kunden!$N$7:$N$506,MATCH(B1100,Kunden!$T$7:$T$506,0))="","",INDEX(Kunden!$N$7:$N$506,MATCH(B1100,Kunden!$T$7:$T$506,0))),""))</f>
        <v/>
      </c>
      <c r="H1100" s="12">
        <f>IF(B1100="","",IF(ISNA(MATCH(B1100,Kunden!$T$7:$T$506,0)),"nicht in der Kundenliste",IF(A1100="","Datum fehlt","")))</f>
        <v/>
      </c>
    </row>
    <row r="1101">
      <c r="A1101" s="11" t="n"/>
      <c r="B1101" s="9" t="n"/>
      <c r="C1101" s="9" t="n"/>
      <c r="D1101" s="9" t="n"/>
      <c r="E1101" s="13">
        <f>IF(B1101="","",IFERROR(IF(INDEX(Kunden!$A$7:$A$506,MATCH(B1101,Kunden!$T$7:$T$506,0))="","",INDEX(Kunden!$A$7:$A$506,MATCH(B1101,Kunden!$T$7:$T$506,0))),""))</f>
        <v/>
      </c>
      <c r="F1101" s="12">
        <f>IF(B1101="","",IFERROR(IF(INDEX(Kunden!$J$7:$J$506,MATCH(B1101,Kunden!$T$7:$T$506,0))="","",INDEX(Kunden!$J$7:$J$506,MATCH(B1101,Kunden!$T$7:$T$506,0))),""))</f>
        <v/>
      </c>
      <c r="G1101" s="12">
        <f>IF(B1101="","",IFERROR(IF(INDEX(Kunden!$N$7:$N$506,MATCH(B1101,Kunden!$T$7:$T$506,0))="","",INDEX(Kunden!$N$7:$N$506,MATCH(B1101,Kunden!$T$7:$T$506,0))),""))</f>
        <v/>
      </c>
      <c r="H1101" s="12">
        <f>IF(B1101="","",IF(ISNA(MATCH(B1101,Kunden!$T$7:$T$506,0)),"nicht in der Kundenliste",IF(A1101="","Datum fehlt","")))</f>
        <v/>
      </c>
    </row>
    <row r="1102">
      <c r="A1102" s="11" t="n"/>
      <c r="B1102" s="9" t="n"/>
      <c r="C1102" s="9" t="n"/>
      <c r="D1102" s="9" t="n"/>
      <c r="E1102" s="13">
        <f>IF(B1102="","",IFERROR(IF(INDEX(Kunden!$A$7:$A$506,MATCH(B1102,Kunden!$T$7:$T$506,0))="","",INDEX(Kunden!$A$7:$A$506,MATCH(B1102,Kunden!$T$7:$T$506,0))),""))</f>
        <v/>
      </c>
      <c r="F1102" s="12">
        <f>IF(B1102="","",IFERROR(IF(INDEX(Kunden!$J$7:$J$506,MATCH(B1102,Kunden!$T$7:$T$506,0))="","",INDEX(Kunden!$J$7:$J$506,MATCH(B1102,Kunden!$T$7:$T$506,0))),""))</f>
        <v/>
      </c>
      <c r="G1102" s="12">
        <f>IF(B1102="","",IFERROR(IF(INDEX(Kunden!$N$7:$N$506,MATCH(B1102,Kunden!$T$7:$T$506,0))="","",INDEX(Kunden!$N$7:$N$506,MATCH(B1102,Kunden!$T$7:$T$506,0))),""))</f>
        <v/>
      </c>
      <c r="H1102" s="12">
        <f>IF(B1102="","",IF(ISNA(MATCH(B1102,Kunden!$T$7:$T$506,0)),"nicht in der Kundenliste",IF(A1102="","Datum fehlt","")))</f>
        <v/>
      </c>
    </row>
    <row r="1103">
      <c r="A1103" s="11" t="n"/>
      <c r="B1103" s="9" t="n"/>
      <c r="C1103" s="9" t="n"/>
      <c r="D1103" s="9" t="n"/>
      <c r="E1103" s="13">
        <f>IF(B1103="","",IFERROR(IF(INDEX(Kunden!$A$7:$A$506,MATCH(B1103,Kunden!$T$7:$T$506,0))="","",INDEX(Kunden!$A$7:$A$506,MATCH(B1103,Kunden!$T$7:$T$506,0))),""))</f>
        <v/>
      </c>
      <c r="F1103" s="12">
        <f>IF(B1103="","",IFERROR(IF(INDEX(Kunden!$J$7:$J$506,MATCH(B1103,Kunden!$T$7:$T$506,0))="","",INDEX(Kunden!$J$7:$J$506,MATCH(B1103,Kunden!$T$7:$T$506,0))),""))</f>
        <v/>
      </c>
      <c r="G1103" s="12">
        <f>IF(B1103="","",IFERROR(IF(INDEX(Kunden!$N$7:$N$506,MATCH(B1103,Kunden!$T$7:$T$506,0))="","",INDEX(Kunden!$N$7:$N$506,MATCH(B1103,Kunden!$T$7:$T$506,0))),""))</f>
        <v/>
      </c>
      <c r="H1103" s="12">
        <f>IF(B1103="","",IF(ISNA(MATCH(B1103,Kunden!$T$7:$T$506,0)),"nicht in der Kundenliste",IF(A1103="","Datum fehlt","")))</f>
        <v/>
      </c>
    </row>
    <row r="1104">
      <c r="A1104" s="11" t="n"/>
      <c r="B1104" s="9" t="n"/>
      <c r="C1104" s="9" t="n"/>
      <c r="D1104" s="9" t="n"/>
      <c r="E1104" s="13">
        <f>IF(B1104="","",IFERROR(IF(INDEX(Kunden!$A$7:$A$506,MATCH(B1104,Kunden!$T$7:$T$506,0))="","",INDEX(Kunden!$A$7:$A$506,MATCH(B1104,Kunden!$T$7:$T$506,0))),""))</f>
        <v/>
      </c>
      <c r="F1104" s="12">
        <f>IF(B1104="","",IFERROR(IF(INDEX(Kunden!$J$7:$J$506,MATCH(B1104,Kunden!$T$7:$T$506,0))="","",INDEX(Kunden!$J$7:$J$506,MATCH(B1104,Kunden!$T$7:$T$506,0))),""))</f>
        <v/>
      </c>
      <c r="G1104" s="12">
        <f>IF(B1104="","",IFERROR(IF(INDEX(Kunden!$N$7:$N$506,MATCH(B1104,Kunden!$T$7:$T$506,0))="","",INDEX(Kunden!$N$7:$N$506,MATCH(B1104,Kunden!$T$7:$T$506,0))),""))</f>
        <v/>
      </c>
      <c r="H1104" s="12">
        <f>IF(B1104="","",IF(ISNA(MATCH(B1104,Kunden!$T$7:$T$506,0)),"nicht in der Kundenliste",IF(A1104="","Datum fehlt","")))</f>
        <v/>
      </c>
    </row>
    <row r="1105">
      <c r="A1105" s="11" t="n"/>
      <c r="B1105" s="9" t="n"/>
      <c r="C1105" s="9" t="n"/>
      <c r="D1105" s="9" t="n"/>
      <c r="E1105" s="13">
        <f>IF(B1105="","",IFERROR(IF(INDEX(Kunden!$A$7:$A$506,MATCH(B1105,Kunden!$T$7:$T$506,0))="","",INDEX(Kunden!$A$7:$A$506,MATCH(B1105,Kunden!$T$7:$T$506,0))),""))</f>
        <v/>
      </c>
      <c r="F1105" s="12">
        <f>IF(B1105="","",IFERROR(IF(INDEX(Kunden!$J$7:$J$506,MATCH(B1105,Kunden!$T$7:$T$506,0))="","",INDEX(Kunden!$J$7:$J$506,MATCH(B1105,Kunden!$T$7:$T$506,0))),""))</f>
        <v/>
      </c>
      <c r="G1105" s="12">
        <f>IF(B1105="","",IFERROR(IF(INDEX(Kunden!$N$7:$N$506,MATCH(B1105,Kunden!$T$7:$T$506,0))="","",INDEX(Kunden!$N$7:$N$506,MATCH(B1105,Kunden!$T$7:$T$506,0))),""))</f>
        <v/>
      </c>
      <c r="H1105" s="12">
        <f>IF(B1105="","",IF(ISNA(MATCH(B1105,Kunden!$T$7:$T$506,0)),"nicht in der Kundenliste",IF(A1105="","Datum fehlt","")))</f>
        <v/>
      </c>
    </row>
    <row r="1106">
      <c r="A1106" s="11" t="n"/>
      <c r="B1106" s="9" t="n"/>
      <c r="C1106" s="9" t="n"/>
      <c r="D1106" s="9" t="n"/>
      <c r="E1106" s="13">
        <f>IF(B1106="","",IFERROR(IF(INDEX(Kunden!$A$7:$A$506,MATCH(B1106,Kunden!$T$7:$T$506,0))="","",INDEX(Kunden!$A$7:$A$506,MATCH(B1106,Kunden!$T$7:$T$506,0))),""))</f>
        <v/>
      </c>
      <c r="F1106" s="12">
        <f>IF(B1106="","",IFERROR(IF(INDEX(Kunden!$J$7:$J$506,MATCH(B1106,Kunden!$T$7:$T$506,0))="","",INDEX(Kunden!$J$7:$J$506,MATCH(B1106,Kunden!$T$7:$T$506,0))),""))</f>
        <v/>
      </c>
      <c r="G1106" s="12">
        <f>IF(B1106="","",IFERROR(IF(INDEX(Kunden!$N$7:$N$506,MATCH(B1106,Kunden!$T$7:$T$506,0))="","",INDEX(Kunden!$N$7:$N$506,MATCH(B1106,Kunden!$T$7:$T$506,0))),""))</f>
        <v/>
      </c>
      <c r="H1106" s="12">
        <f>IF(B1106="","",IF(ISNA(MATCH(B1106,Kunden!$T$7:$T$506,0)),"nicht in der Kundenliste",IF(A1106="","Datum fehlt","")))</f>
        <v/>
      </c>
    </row>
    <row r="1107">
      <c r="A1107" s="11" t="n"/>
      <c r="B1107" s="9" t="n"/>
      <c r="C1107" s="9" t="n"/>
      <c r="D1107" s="9" t="n"/>
      <c r="E1107" s="13">
        <f>IF(B1107="","",IFERROR(IF(INDEX(Kunden!$A$7:$A$506,MATCH(B1107,Kunden!$T$7:$T$506,0))="","",INDEX(Kunden!$A$7:$A$506,MATCH(B1107,Kunden!$T$7:$T$506,0))),""))</f>
        <v/>
      </c>
      <c r="F1107" s="12">
        <f>IF(B1107="","",IFERROR(IF(INDEX(Kunden!$J$7:$J$506,MATCH(B1107,Kunden!$T$7:$T$506,0))="","",INDEX(Kunden!$J$7:$J$506,MATCH(B1107,Kunden!$T$7:$T$506,0))),""))</f>
        <v/>
      </c>
      <c r="G1107" s="12">
        <f>IF(B1107="","",IFERROR(IF(INDEX(Kunden!$N$7:$N$506,MATCH(B1107,Kunden!$T$7:$T$506,0))="","",INDEX(Kunden!$N$7:$N$506,MATCH(B1107,Kunden!$T$7:$T$506,0))),""))</f>
        <v/>
      </c>
      <c r="H1107" s="12">
        <f>IF(B1107="","",IF(ISNA(MATCH(B1107,Kunden!$T$7:$T$506,0)),"nicht in der Kundenliste",IF(A1107="","Datum fehlt","")))</f>
        <v/>
      </c>
    </row>
    <row r="1108">
      <c r="A1108" s="11" t="n"/>
      <c r="B1108" s="9" t="n"/>
      <c r="C1108" s="9" t="n"/>
      <c r="D1108" s="9" t="n"/>
      <c r="E1108" s="13">
        <f>IF(B1108="","",IFERROR(IF(INDEX(Kunden!$A$7:$A$506,MATCH(B1108,Kunden!$T$7:$T$506,0))="","",INDEX(Kunden!$A$7:$A$506,MATCH(B1108,Kunden!$T$7:$T$506,0))),""))</f>
        <v/>
      </c>
      <c r="F1108" s="12">
        <f>IF(B1108="","",IFERROR(IF(INDEX(Kunden!$J$7:$J$506,MATCH(B1108,Kunden!$T$7:$T$506,0))="","",INDEX(Kunden!$J$7:$J$506,MATCH(B1108,Kunden!$T$7:$T$506,0))),""))</f>
        <v/>
      </c>
      <c r="G1108" s="12">
        <f>IF(B1108="","",IFERROR(IF(INDEX(Kunden!$N$7:$N$506,MATCH(B1108,Kunden!$T$7:$T$506,0))="","",INDEX(Kunden!$N$7:$N$506,MATCH(B1108,Kunden!$T$7:$T$506,0))),""))</f>
        <v/>
      </c>
      <c r="H1108" s="12">
        <f>IF(B1108="","",IF(ISNA(MATCH(B1108,Kunden!$T$7:$T$506,0)),"nicht in der Kundenliste",IF(A1108="","Datum fehlt","")))</f>
        <v/>
      </c>
    </row>
    <row r="1109">
      <c r="A1109" s="11" t="n"/>
      <c r="B1109" s="9" t="n"/>
      <c r="C1109" s="9" t="n"/>
      <c r="D1109" s="9" t="n"/>
      <c r="E1109" s="13">
        <f>IF(B1109="","",IFERROR(IF(INDEX(Kunden!$A$7:$A$506,MATCH(B1109,Kunden!$T$7:$T$506,0))="","",INDEX(Kunden!$A$7:$A$506,MATCH(B1109,Kunden!$T$7:$T$506,0))),""))</f>
        <v/>
      </c>
      <c r="F1109" s="12">
        <f>IF(B1109="","",IFERROR(IF(INDEX(Kunden!$J$7:$J$506,MATCH(B1109,Kunden!$T$7:$T$506,0))="","",INDEX(Kunden!$J$7:$J$506,MATCH(B1109,Kunden!$T$7:$T$506,0))),""))</f>
        <v/>
      </c>
      <c r="G1109" s="12">
        <f>IF(B1109="","",IFERROR(IF(INDEX(Kunden!$N$7:$N$506,MATCH(B1109,Kunden!$T$7:$T$506,0))="","",INDEX(Kunden!$N$7:$N$506,MATCH(B1109,Kunden!$T$7:$T$506,0))),""))</f>
        <v/>
      </c>
      <c r="H1109" s="12">
        <f>IF(B1109="","",IF(ISNA(MATCH(B1109,Kunden!$T$7:$T$506,0)),"nicht in der Kundenliste",IF(A1109="","Datum fehlt","")))</f>
        <v/>
      </c>
    </row>
    <row r="1110">
      <c r="A1110" s="11" t="n"/>
      <c r="B1110" s="9" t="n"/>
      <c r="C1110" s="9" t="n"/>
      <c r="D1110" s="9" t="n"/>
      <c r="E1110" s="13">
        <f>IF(B1110="","",IFERROR(IF(INDEX(Kunden!$A$7:$A$506,MATCH(B1110,Kunden!$T$7:$T$506,0))="","",INDEX(Kunden!$A$7:$A$506,MATCH(B1110,Kunden!$T$7:$T$506,0))),""))</f>
        <v/>
      </c>
      <c r="F1110" s="12">
        <f>IF(B1110="","",IFERROR(IF(INDEX(Kunden!$J$7:$J$506,MATCH(B1110,Kunden!$T$7:$T$506,0))="","",INDEX(Kunden!$J$7:$J$506,MATCH(B1110,Kunden!$T$7:$T$506,0))),""))</f>
        <v/>
      </c>
      <c r="G1110" s="12">
        <f>IF(B1110="","",IFERROR(IF(INDEX(Kunden!$N$7:$N$506,MATCH(B1110,Kunden!$T$7:$T$506,0))="","",INDEX(Kunden!$N$7:$N$506,MATCH(B1110,Kunden!$T$7:$T$506,0))),""))</f>
        <v/>
      </c>
      <c r="H1110" s="12">
        <f>IF(B1110="","",IF(ISNA(MATCH(B1110,Kunden!$T$7:$T$506,0)),"nicht in der Kundenliste",IF(A1110="","Datum fehlt","")))</f>
        <v/>
      </c>
    </row>
    <row r="1111">
      <c r="A1111" s="11" t="n"/>
      <c r="B1111" s="9" t="n"/>
      <c r="C1111" s="9" t="n"/>
      <c r="D1111" s="9" t="n"/>
      <c r="E1111" s="13">
        <f>IF(B1111="","",IFERROR(IF(INDEX(Kunden!$A$7:$A$506,MATCH(B1111,Kunden!$T$7:$T$506,0))="","",INDEX(Kunden!$A$7:$A$506,MATCH(B1111,Kunden!$T$7:$T$506,0))),""))</f>
        <v/>
      </c>
      <c r="F1111" s="12">
        <f>IF(B1111="","",IFERROR(IF(INDEX(Kunden!$J$7:$J$506,MATCH(B1111,Kunden!$T$7:$T$506,0))="","",INDEX(Kunden!$J$7:$J$506,MATCH(B1111,Kunden!$T$7:$T$506,0))),""))</f>
        <v/>
      </c>
      <c r="G1111" s="12">
        <f>IF(B1111="","",IFERROR(IF(INDEX(Kunden!$N$7:$N$506,MATCH(B1111,Kunden!$T$7:$T$506,0))="","",INDEX(Kunden!$N$7:$N$506,MATCH(B1111,Kunden!$T$7:$T$506,0))),""))</f>
        <v/>
      </c>
      <c r="H1111" s="12">
        <f>IF(B1111="","",IF(ISNA(MATCH(B1111,Kunden!$T$7:$T$506,0)),"nicht in der Kundenliste",IF(A1111="","Datum fehlt","")))</f>
        <v/>
      </c>
    </row>
    <row r="1112">
      <c r="A1112" s="11" t="n"/>
      <c r="B1112" s="9" t="n"/>
      <c r="C1112" s="9" t="n"/>
      <c r="D1112" s="9" t="n"/>
      <c r="E1112" s="13">
        <f>IF(B1112="","",IFERROR(IF(INDEX(Kunden!$A$7:$A$506,MATCH(B1112,Kunden!$T$7:$T$506,0))="","",INDEX(Kunden!$A$7:$A$506,MATCH(B1112,Kunden!$T$7:$T$506,0))),""))</f>
        <v/>
      </c>
      <c r="F1112" s="12">
        <f>IF(B1112="","",IFERROR(IF(INDEX(Kunden!$J$7:$J$506,MATCH(B1112,Kunden!$T$7:$T$506,0))="","",INDEX(Kunden!$J$7:$J$506,MATCH(B1112,Kunden!$T$7:$T$506,0))),""))</f>
        <v/>
      </c>
      <c r="G1112" s="12">
        <f>IF(B1112="","",IFERROR(IF(INDEX(Kunden!$N$7:$N$506,MATCH(B1112,Kunden!$T$7:$T$506,0))="","",INDEX(Kunden!$N$7:$N$506,MATCH(B1112,Kunden!$T$7:$T$506,0))),""))</f>
        <v/>
      </c>
      <c r="H1112" s="12">
        <f>IF(B1112="","",IF(ISNA(MATCH(B1112,Kunden!$T$7:$T$506,0)),"nicht in der Kundenliste",IF(A1112="","Datum fehlt","")))</f>
        <v/>
      </c>
    </row>
    <row r="1113">
      <c r="A1113" s="11" t="n"/>
      <c r="B1113" s="9" t="n"/>
      <c r="C1113" s="9" t="n"/>
      <c r="D1113" s="9" t="n"/>
      <c r="E1113" s="13">
        <f>IF(B1113="","",IFERROR(IF(INDEX(Kunden!$A$7:$A$506,MATCH(B1113,Kunden!$T$7:$T$506,0))="","",INDEX(Kunden!$A$7:$A$506,MATCH(B1113,Kunden!$T$7:$T$506,0))),""))</f>
        <v/>
      </c>
      <c r="F1113" s="12">
        <f>IF(B1113="","",IFERROR(IF(INDEX(Kunden!$J$7:$J$506,MATCH(B1113,Kunden!$T$7:$T$506,0))="","",INDEX(Kunden!$J$7:$J$506,MATCH(B1113,Kunden!$T$7:$T$506,0))),""))</f>
        <v/>
      </c>
      <c r="G1113" s="12">
        <f>IF(B1113="","",IFERROR(IF(INDEX(Kunden!$N$7:$N$506,MATCH(B1113,Kunden!$T$7:$T$506,0))="","",INDEX(Kunden!$N$7:$N$506,MATCH(B1113,Kunden!$T$7:$T$506,0))),""))</f>
        <v/>
      </c>
      <c r="H1113" s="12">
        <f>IF(B1113="","",IF(ISNA(MATCH(B1113,Kunden!$T$7:$T$506,0)),"nicht in der Kundenliste",IF(A1113="","Datum fehlt","")))</f>
        <v/>
      </c>
    </row>
    <row r="1114">
      <c r="A1114" s="11" t="n"/>
      <c r="B1114" s="9" t="n"/>
      <c r="C1114" s="9" t="n"/>
      <c r="D1114" s="9" t="n"/>
      <c r="E1114" s="13">
        <f>IF(B1114="","",IFERROR(IF(INDEX(Kunden!$A$7:$A$506,MATCH(B1114,Kunden!$T$7:$T$506,0))="","",INDEX(Kunden!$A$7:$A$506,MATCH(B1114,Kunden!$T$7:$T$506,0))),""))</f>
        <v/>
      </c>
      <c r="F1114" s="12">
        <f>IF(B1114="","",IFERROR(IF(INDEX(Kunden!$J$7:$J$506,MATCH(B1114,Kunden!$T$7:$T$506,0))="","",INDEX(Kunden!$J$7:$J$506,MATCH(B1114,Kunden!$T$7:$T$506,0))),""))</f>
        <v/>
      </c>
      <c r="G1114" s="12">
        <f>IF(B1114="","",IFERROR(IF(INDEX(Kunden!$N$7:$N$506,MATCH(B1114,Kunden!$T$7:$T$506,0))="","",INDEX(Kunden!$N$7:$N$506,MATCH(B1114,Kunden!$T$7:$T$506,0))),""))</f>
        <v/>
      </c>
      <c r="H1114" s="12">
        <f>IF(B1114="","",IF(ISNA(MATCH(B1114,Kunden!$T$7:$T$506,0)),"nicht in der Kundenliste",IF(A1114="","Datum fehlt","")))</f>
        <v/>
      </c>
    </row>
    <row r="1115">
      <c r="A1115" s="11" t="n"/>
      <c r="B1115" s="9" t="n"/>
      <c r="C1115" s="9" t="n"/>
      <c r="D1115" s="9" t="n"/>
      <c r="E1115" s="13">
        <f>IF(B1115="","",IFERROR(IF(INDEX(Kunden!$A$7:$A$506,MATCH(B1115,Kunden!$T$7:$T$506,0))="","",INDEX(Kunden!$A$7:$A$506,MATCH(B1115,Kunden!$T$7:$T$506,0))),""))</f>
        <v/>
      </c>
      <c r="F1115" s="12">
        <f>IF(B1115="","",IFERROR(IF(INDEX(Kunden!$J$7:$J$506,MATCH(B1115,Kunden!$T$7:$T$506,0))="","",INDEX(Kunden!$J$7:$J$506,MATCH(B1115,Kunden!$T$7:$T$506,0))),""))</f>
        <v/>
      </c>
      <c r="G1115" s="12">
        <f>IF(B1115="","",IFERROR(IF(INDEX(Kunden!$N$7:$N$506,MATCH(B1115,Kunden!$T$7:$T$506,0))="","",INDEX(Kunden!$N$7:$N$506,MATCH(B1115,Kunden!$T$7:$T$506,0))),""))</f>
        <v/>
      </c>
      <c r="H1115" s="12">
        <f>IF(B1115="","",IF(ISNA(MATCH(B1115,Kunden!$T$7:$T$506,0)),"nicht in der Kundenliste",IF(A1115="","Datum fehlt","")))</f>
        <v/>
      </c>
    </row>
    <row r="1116">
      <c r="A1116" s="11" t="n"/>
      <c r="B1116" s="9" t="n"/>
      <c r="C1116" s="9" t="n"/>
      <c r="D1116" s="9" t="n"/>
      <c r="E1116" s="13">
        <f>IF(B1116="","",IFERROR(IF(INDEX(Kunden!$A$7:$A$506,MATCH(B1116,Kunden!$T$7:$T$506,0))="","",INDEX(Kunden!$A$7:$A$506,MATCH(B1116,Kunden!$T$7:$T$506,0))),""))</f>
        <v/>
      </c>
      <c r="F1116" s="12">
        <f>IF(B1116="","",IFERROR(IF(INDEX(Kunden!$J$7:$J$506,MATCH(B1116,Kunden!$T$7:$T$506,0))="","",INDEX(Kunden!$J$7:$J$506,MATCH(B1116,Kunden!$T$7:$T$506,0))),""))</f>
        <v/>
      </c>
      <c r="G1116" s="12">
        <f>IF(B1116="","",IFERROR(IF(INDEX(Kunden!$N$7:$N$506,MATCH(B1116,Kunden!$T$7:$T$506,0))="","",INDEX(Kunden!$N$7:$N$506,MATCH(B1116,Kunden!$T$7:$T$506,0))),""))</f>
        <v/>
      </c>
      <c r="H1116" s="12">
        <f>IF(B1116="","",IF(ISNA(MATCH(B1116,Kunden!$T$7:$T$506,0)),"nicht in der Kundenliste",IF(A1116="","Datum fehlt","")))</f>
        <v/>
      </c>
    </row>
    <row r="1117">
      <c r="A1117" s="11" t="n"/>
      <c r="B1117" s="9" t="n"/>
      <c r="C1117" s="9" t="n"/>
      <c r="D1117" s="9" t="n"/>
      <c r="E1117" s="13">
        <f>IF(B1117="","",IFERROR(IF(INDEX(Kunden!$A$7:$A$506,MATCH(B1117,Kunden!$T$7:$T$506,0))="","",INDEX(Kunden!$A$7:$A$506,MATCH(B1117,Kunden!$T$7:$T$506,0))),""))</f>
        <v/>
      </c>
      <c r="F1117" s="12">
        <f>IF(B1117="","",IFERROR(IF(INDEX(Kunden!$J$7:$J$506,MATCH(B1117,Kunden!$T$7:$T$506,0))="","",INDEX(Kunden!$J$7:$J$506,MATCH(B1117,Kunden!$T$7:$T$506,0))),""))</f>
        <v/>
      </c>
      <c r="G1117" s="12">
        <f>IF(B1117="","",IFERROR(IF(INDEX(Kunden!$N$7:$N$506,MATCH(B1117,Kunden!$T$7:$T$506,0))="","",INDEX(Kunden!$N$7:$N$506,MATCH(B1117,Kunden!$T$7:$T$506,0))),""))</f>
        <v/>
      </c>
      <c r="H1117" s="12">
        <f>IF(B1117="","",IF(ISNA(MATCH(B1117,Kunden!$T$7:$T$506,0)),"nicht in der Kundenliste",IF(A1117="","Datum fehlt","")))</f>
        <v/>
      </c>
    </row>
    <row r="1118">
      <c r="A1118" s="11" t="n"/>
      <c r="B1118" s="9" t="n"/>
      <c r="C1118" s="9" t="n"/>
      <c r="D1118" s="9" t="n"/>
      <c r="E1118" s="13">
        <f>IF(B1118="","",IFERROR(IF(INDEX(Kunden!$A$7:$A$506,MATCH(B1118,Kunden!$T$7:$T$506,0))="","",INDEX(Kunden!$A$7:$A$506,MATCH(B1118,Kunden!$T$7:$T$506,0))),""))</f>
        <v/>
      </c>
      <c r="F1118" s="12">
        <f>IF(B1118="","",IFERROR(IF(INDEX(Kunden!$J$7:$J$506,MATCH(B1118,Kunden!$T$7:$T$506,0))="","",INDEX(Kunden!$J$7:$J$506,MATCH(B1118,Kunden!$T$7:$T$506,0))),""))</f>
        <v/>
      </c>
      <c r="G1118" s="12">
        <f>IF(B1118="","",IFERROR(IF(INDEX(Kunden!$N$7:$N$506,MATCH(B1118,Kunden!$T$7:$T$506,0))="","",INDEX(Kunden!$N$7:$N$506,MATCH(B1118,Kunden!$T$7:$T$506,0))),""))</f>
        <v/>
      </c>
      <c r="H1118" s="12">
        <f>IF(B1118="","",IF(ISNA(MATCH(B1118,Kunden!$T$7:$T$506,0)),"nicht in der Kundenliste",IF(A1118="","Datum fehlt","")))</f>
        <v/>
      </c>
    </row>
    <row r="1119">
      <c r="A1119" s="11" t="n"/>
      <c r="B1119" s="9" t="n"/>
      <c r="C1119" s="9" t="n"/>
      <c r="D1119" s="9" t="n"/>
      <c r="E1119" s="13">
        <f>IF(B1119="","",IFERROR(IF(INDEX(Kunden!$A$7:$A$506,MATCH(B1119,Kunden!$T$7:$T$506,0))="","",INDEX(Kunden!$A$7:$A$506,MATCH(B1119,Kunden!$T$7:$T$506,0))),""))</f>
        <v/>
      </c>
      <c r="F1119" s="12">
        <f>IF(B1119="","",IFERROR(IF(INDEX(Kunden!$J$7:$J$506,MATCH(B1119,Kunden!$T$7:$T$506,0))="","",INDEX(Kunden!$J$7:$J$506,MATCH(B1119,Kunden!$T$7:$T$506,0))),""))</f>
        <v/>
      </c>
      <c r="G1119" s="12">
        <f>IF(B1119="","",IFERROR(IF(INDEX(Kunden!$N$7:$N$506,MATCH(B1119,Kunden!$T$7:$T$506,0))="","",INDEX(Kunden!$N$7:$N$506,MATCH(B1119,Kunden!$T$7:$T$506,0))),""))</f>
        <v/>
      </c>
      <c r="H1119" s="12">
        <f>IF(B1119="","",IF(ISNA(MATCH(B1119,Kunden!$T$7:$T$506,0)),"nicht in der Kundenliste",IF(A1119="","Datum fehlt","")))</f>
        <v/>
      </c>
    </row>
    <row r="1120">
      <c r="A1120" s="11" t="n"/>
      <c r="B1120" s="9" t="n"/>
      <c r="C1120" s="9" t="n"/>
      <c r="D1120" s="9" t="n"/>
      <c r="E1120" s="13">
        <f>IF(B1120="","",IFERROR(IF(INDEX(Kunden!$A$7:$A$506,MATCH(B1120,Kunden!$T$7:$T$506,0))="","",INDEX(Kunden!$A$7:$A$506,MATCH(B1120,Kunden!$T$7:$T$506,0))),""))</f>
        <v/>
      </c>
      <c r="F1120" s="12">
        <f>IF(B1120="","",IFERROR(IF(INDEX(Kunden!$J$7:$J$506,MATCH(B1120,Kunden!$T$7:$T$506,0))="","",INDEX(Kunden!$J$7:$J$506,MATCH(B1120,Kunden!$T$7:$T$506,0))),""))</f>
        <v/>
      </c>
      <c r="G1120" s="12">
        <f>IF(B1120="","",IFERROR(IF(INDEX(Kunden!$N$7:$N$506,MATCH(B1120,Kunden!$T$7:$T$506,0))="","",INDEX(Kunden!$N$7:$N$506,MATCH(B1120,Kunden!$T$7:$T$506,0))),""))</f>
        <v/>
      </c>
      <c r="H1120" s="12">
        <f>IF(B1120="","",IF(ISNA(MATCH(B1120,Kunden!$T$7:$T$506,0)),"nicht in der Kundenliste",IF(A1120="","Datum fehlt","")))</f>
        <v/>
      </c>
    </row>
    <row r="1121">
      <c r="A1121" s="11" t="n"/>
      <c r="B1121" s="9" t="n"/>
      <c r="C1121" s="9" t="n"/>
      <c r="D1121" s="9" t="n"/>
      <c r="E1121" s="13">
        <f>IF(B1121="","",IFERROR(IF(INDEX(Kunden!$A$7:$A$506,MATCH(B1121,Kunden!$T$7:$T$506,0))="","",INDEX(Kunden!$A$7:$A$506,MATCH(B1121,Kunden!$T$7:$T$506,0))),""))</f>
        <v/>
      </c>
      <c r="F1121" s="12">
        <f>IF(B1121="","",IFERROR(IF(INDEX(Kunden!$J$7:$J$506,MATCH(B1121,Kunden!$T$7:$T$506,0))="","",INDEX(Kunden!$J$7:$J$506,MATCH(B1121,Kunden!$T$7:$T$506,0))),""))</f>
        <v/>
      </c>
      <c r="G1121" s="12">
        <f>IF(B1121="","",IFERROR(IF(INDEX(Kunden!$N$7:$N$506,MATCH(B1121,Kunden!$T$7:$T$506,0))="","",INDEX(Kunden!$N$7:$N$506,MATCH(B1121,Kunden!$T$7:$T$506,0))),""))</f>
        <v/>
      </c>
      <c r="H1121" s="12">
        <f>IF(B1121="","",IF(ISNA(MATCH(B1121,Kunden!$T$7:$T$506,0)),"nicht in der Kundenliste",IF(A1121="","Datum fehlt","")))</f>
        <v/>
      </c>
    </row>
    <row r="1122">
      <c r="A1122" s="11" t="n"/>
      <c r="B1122" s="9" t="n"/>
      <c r="C1122" s="9" t="n"/>
      <c r="D1122" s="9" t="n"/>
      <c r="E1122" s="13">
        <f>IF(B1122="","",IFERROR(IF(INDEX(Kunden!$A$7:$A$506,MATCH(B1122,Kunden!$T$7:$T$506,0))="","",INDEX(Kunden!$A$7:$A$506,MATCH(B1122,Kunden!$T$7:$T$506,0))),""))</f>
        <v/>
      </c>
      <c r="F1122" s="12">
        <f>IF(B1122="","",IFERROR(IF(INDEX(Kunden!$J$7:$J$506,MATCH(B1122,Kunden!$T$7:$T$506,0))="","",INDEX(Kunden!$J$7:$J$506,MATCH(B1122,Kunden!$T$7:$T$506,0))),""))</f>
        <v/>
      </c>
      <c r="G1122" s="12">
        <f>IF(B1122="","",IFERROR(IF(INDEX(Kunden!$N$7:$N$506,MATCH(B1122,Kunden!$T$7:$T$506,0))="","",INDEX(Kunden!$N$7:$N$506,MATCH(B1122,Kunden!$T$7:$T$506,0))),""))</f>
        <v/>
      </c>
      <c r="H1122" s="12">
        <f>IF(B1122="","",IF(ISNA(MATCH(B1122,Kunden!$T$7:$T$506,0)),"nicht in der Kundenliste",IF(A1122="","Datum fehlt","")))</f>
        <v/>
      </c>
    </row>
    <row r="1123">
      <c r="A1123" s="11" t="n"/>
      <c r="B1123" s="9" t="n"/>
      <c r="C1123" s="9" t="n"/>
      <c r="D1123" s="9" t="n"/>
      <c r="E1123" s="13">
        <f>IF(B1123="","",IFERROR(IF(INDEX(Kunden!$A$7:$A$506,MATCH(B1123,Kunden!$T$7:$T$506,0))="","",INDEX(Kunden!$A$7:$A$506,MATCH(B1123,Kunden!$T$7:$T$506,0))),""))</f>
        <v/>
      </c>
      <c r="F1123" s="12">
        <f>IF(B1123="","",IFERROR(IF(INDEX(Kunden!$J$7:$J$506,MATCH(B1123,Kunden!$T$7:$T$506,0))="","",INDEX(Kunden!$J$7:$J$506,MATCH(B1123,Kunden!$T$7:$T$506,0))),""))</f>
        <v/>
      </c>
      <c r="G1123" s="12">
        <f>IF(B1123="","",IFERROR(IF(INDEX(Kunden!$N$7:$N$506,MATCH(B1123,Kunden!$T$7:$T$506,0))="","",INDEX(Kunden!$N$7:$N$506,MATCH(B1123,Kunden!$T$7:$T$506,0))),""))</f>
        <v/>
      </c>
      <c r="H1123" s="12">
        <f>IF(B1123="","",IF(ISNA(MATCH(B1123,Kunden!$T$7:$T$506,0)),"nicht in der Kundenliste",IF(A1123="","Datum fehlt","")))</f>
        <v/>
      </c>
    </row>
    <row r="1124">
      <c r="A1124" s="11" t="n"/>
      <c r="B1124" s="9" t="n"/>
      <c r="C1124" s="9" t="n"/>
      <c r="D1124" s="9" t="n"/>
      <c r="E1124" s="13">
        <f>IF(B1124="","",IFERROR(IF(INDEX(Kunden!$A$7:$A$506,MATCH(B1124,Kunden!$T$7:$T$506,0))="","",INDEX(Kunden!$A$7:$A$506,MATCH(B1124,Kunden!$T$7:$T$506,0))),""))</f>
        <v/>
      </c>
      <c r="F1124" s="12">
        <f>IF(B1124="","",IFERROR(IF(INDEX(Kunden!$J$7:$J$506,MATCH(B1124,Kunden!$T$7:$T$506,0))="","",INDEX(Kunden!$J$7:$J$506,MATCH(B1124,Kunden!$T$7:$T$506,0))),""))</f>
        <v/>
      </c>
      <c r="G1124" s="12">
        <f>IF(B1124="","",IFERROR(IF(INDEX(Kunden!$N$7:$N$506,MATCH(B1124,Kunden!$T$7:$T$506,0))="","",INDEX(Kunden!$N$7:$N$506,MATCH(B1124,Kunden!$T$7:$T$506,0))),""))</f>
        <v/>
      </c>
      <c r="H1124" s="12">
        <f>IF(B1124="","",IF(ISNA(MATCH(B1124,Kunden!$T$7:$T$506,0)),"nicht in der Kundenliste",IF(A1124="","Datum fehlt","")))</f>
        <v/>
      </c>
    </row>
    <row r="1125">
      <c r="A1125" s="11" t="n"/>
      <c r="B1125" s="9" t="n"/>
      <c r="C1125" s="9" t="n"/>
      <c r="D1125" s="9" t="n"/>
      <c r="E1125" s="13">
        <f>IF(B1125="","",IFERROR(IF(INDEX(Kunden!$A$7:$A$506,MATCH(B1125,Kunden!$T$7:$T$506,0))="","",INDEX(Kunden!$A$7:$A$506,MATCH(B1125,Kunden!$T$7:$T$506,0))),""))</f>
        <v/>
      </c>
      <c r="F1125" s="12">
        <f>IF(B1125="","",IFERROR(IF(INDEX(Kunden!$J$7:$J$506,MATCH(B1125,Kunden!$T$7:$T$506,0))="","",INDEX(Kunden!$J$7:$J$506,MATCH(B1125,Kunden!$T$7:$T$506,0))),""))</f>
        <v/>
      </c>
      <c r="G1125" s="12">
        <f>IF(B1125="","",IFERROR(IF(INDEX(Kunden!$N$7:$N$506,MATCH(B1125,Kunden!$T$7:$T$506,0))="","",INDEX(Kunden!$N$7:$N$506,MATCH(B1125,Kunden!$T$7:$T$506,0))),""))</f>
        <v/>
      </c>
      <c r="H1125" s="12">
        <f>IF(B1125="","",IF(ISNA(MATCH(B1125,Kunden!$T$7:$T$506,0)),"nicht in der Kundenliste",IF(A1125="","Datum fehlt","")))</f>
        <v/>
      </c>
    </row>
    <row r="1126">
      <c r="A1126" s="11" t="n"/>
      <c r="B1126" s="9" t="n"/>
      <c r="C1126" s="9" t="n"/>
      <c r="D1126" s="9" t="n"/>
      <c r="E1126" s="13">
        <f>IF(B1126="","",IFERROR(IF(INDEX(Kunden!$A$7:$A$506,MATCH(B1126,Kunden!$T$7:$T$506,0))="","",INDEX(Kunden!$A$7:$A$506,MATCH(B1126,Kunden!$T$7:$T$506,0))),""))</f>
        <v/>
      </c>
      <c r="F1126" s="12">
        <f>IF(B1126="","",IFERROR(IF(INDEX(Kunden!$J$7:$J$506,MATCH(B1126,Kunden!$T$7:$T$506,0))="","",INDEX(Kunden!$J$7:$J$506,MATCH(B1126,Kunden!$T$7:$T$506,0))),""))</f>
        <v/>
      </c>
      <c r="G1126" s="12">
        <f>IF(B1126="","",IFERROR(IF(INDEX(Kunden!$N$7:$N$506,MATCH(B1126,Kunden!$T$7:$T$506,0))="","",INDEX(Kunden!$N$7:$N$506,MATCH(B1126,Kunden!$T$7:$T$506,0))),""))</f>
        <v/>
      </c>
      <c r="H1126" s="12">
        <f>IF(B1126="","",IF(ISNA(MATCH(B1126,Kunden!$T$7:$T$506,0)),"nicht in der Kundenliste",IF(A1126="","Datum fehlt","")))</f>
        <v/>
      </c>
    </row>
    <row r="1127">
      <c r="A1127" s="11" t="n"/>
      <c r="B1127" s="9" t="n"/>
      <c r="C1127" s="9" t="n"/>
      <c r="D1127" s="9" t="n"/>
      <c r="E1127" s="13">
        <f>IF(B1127="","",IFERROR(IF(INDEX(Kunden!$A$7:$A$506,MATCH(B1127,Kunden!$T$7:$T$506,0))="","",INDEX(Kunden!$A$7:$A$506,MATCH(B1127,Kunden!$T$7:$T$506,0))),""))</f>
        <v/>
      </c>
      <c r="F1127" s="12">
        <f>IF(B1127="","",IFERROR(IF(INDEX(Kunden!$J$7:$J$506,MATCH(B1127,Kunden!$T$7:$T$506,0))="","",INDEX(Kunden!$J$7:$J$506,MATCH(B1127,Kunden!$T$7:$T$506,0))),""))</f>
        <v/>
      </c>
      <c r="G1127" s="12">
        <f>IF(B1127="","",IFERROR(IF(INDEX(Kunden!$N$7:$N$506,MATCH(B1127,Kunden!$T$7:$T$506,0))="","",INDEX(Kunden!$N$7:$N$506,MATCH(B1127,Kunden!$T$7:$T$506,0))),""))</f>
        <v/>
      </c>
      <c r="H1127" s="12">
        <f>IF(B1127="","",IF(ISNA(MATCH(B1127,Kunden!$T$7:$T$506,0)),"nicht in der Kundenliste",IF(A1127="","Datum fehlt","")))</f>
        <v/>
      </c>
    </row>
    <row r="1128">
      <c r="A1128" s="11" t="n"/>
      <c r="B1128" s="9" t="n"/>
      <c r="C1128" s="9" t="n"/>
      <c r="D1128" s="9" t="n"/>
      <c r="E1128" s="13">
        <f>IF(B1128="","",IFERROR(IF(INDEX(Kunden!$A$7:$A$506,MATCH(B1128,Kunden!$T$7:$T$506,0))="","",INDEX(Kunden!$A$7:$A$506,MATCH(B1128,Kunden!$T$7:$T$506,0))),""))</f>
        <v/>
      </c>
      <c r="F1128" s="12">
        <f>IF(B1128="","",IFERROR(IF(INDEX(Kunden!$J$7:$J$506,MATCH(B1128,Kunden!$T$7:$T$506,0))="","",INDEX(Kunden!$J$7:$J$506,MATCH(B1128,Kunden!$T$7:$T$506,0))),""))</f>
        <v/>
      </c>
      <c r="G1128" s="12">
        <f>IF(B1128="","",IFERROR(IF(INDEX(Kunden!$N$7:$N$506,MATCH(B1128,Kunden!$T$7:$T$506,0))="","",INDEX(Kunden!$N$7:$N$506,MATCH(B1128,Kunden!$T$7:$T$506,0))),""))</f>
        <v/>
      </c>
      <c r="H1128" s="12">
        <f>IF(B1128="","",IF(ISNA(MATCH(B1128,Kunden!$T$7:$T$506,0)),"nicht in der Kundenliste",IF(A1128="","Datum fehlt","")))</f>
        <v/>
      </c>
    </row>
    <row r="1129">
      <c r="A1129" s="11" t="n"/>
      <c r="B1129" s="9" t="n"/>
      <c r="C1129" s="9" t="n"/>
      <c r="D1129" s="9" t="n"/>
      <c r="E1129" s="13">
        <f>IF(B1129="","",IFERROR(IF(INDEX(Kunden!$A$7:$A$506,MATCH(B1129,Kunden!$T$7:$T$506,0))="","",INDEX(Kunden!$A$7:$A$506,MATCH(B1129,Kunden!$T$7:$T$506,0))),""))</f>
        <v/>
      </c>
      <c r="F1129" s="12">
        <f>IF(B1129="","",IFERROR(IF(INDEX(Kunden!$J$7:$J$506,MATCH(B1129,Kunden!$T$7:$T$506,0))="","",INDEX(Kunden!$J$7:$J$506,MATCH(B1129,Kunden!$T$7:$T$506,0))),""))</f>
        <v/>
      </c>
      <c r="G1129" s="12">
        <f>IF(B1129="","",IFERROR(IF(INDEX(Kunden!$N$7:$N$506,MATCH(B1129,Kunden!$T$7:$T$506,0))="","",INDEX(Kunden!$N$7:$N$506,MATCH(B1129,Kunden!$T$7:$T$506,0))),""))</f>
        <v/>
      </c>
      <c r="H1129" s="12">
        <f>IF(B1129="","",IF(ISNA(MATCH(B1129,Kunden!$T$7:$T$506,0)),"nicht in der Kundenliste",IF(A1129="","Datum fehlt","")))</f>
        <v/>
      </c>
    </row>
    <row r="1130">
      <c r="A1130" s="11" t="n"/>
      <c r="B1130" s="9" t="n"/>
      <c r="C1130" s="9" t="n"/>
      <c r="D1130" s="9" t="n"/>
      <c r="E1130" s="13">
        <f>IF(B1130="","",IFERROR(IF(INDEX(Kunden!$A$7:$A$506,MATCH(B1130,Kunden!$T$7:$T$506,0))="","",INDEX(Kunden!$A$7:$A$506,MATCH(B1130,Kunden!$T$7:$T$506,0))),""))</f>
        <v/>
      </c>
      <c r="F1130" s="12">
        <f>IF(B1130="","",IFERROR(IF(INDEX(Kunden!$J$7:$J$506,MATCH(B1130,Kunden!$T$7:$T$506,0))="","",INDEX(Kunden!$J$7:$J$506,MATCH(B1130,Kunden!$T$7:$T$506,0))),""))</f>
        <v/>
      </c>
      <c r="G1130" s="12">
        <f>IF(B1130="","",IFERROR(IF(INDEX(Kunden!$N$7:$N$506,MATCH(B1130,Kunden!$T$7:$T$506,0))="","",INDEX(Kunden!$N$7:$N$506,MATCH(B1130,Kunden!$T$7:$T$506,0))),""))</f>
        <v/>
      </c>
      <c r="H1130" s="12">
        <f>IF(B1130="","",IF(ISNA(MATCH(B1130,Kunden!$T$7:$T$506,0)),"nicht in der Kundenliste",IF(A1130="","Datum fehlt","")))</f>
        <v/>
      </c>
    </row>
    <row r="1131">
      <c r="A1131" s="11" t="n"/>
      <c r="B1131" s="9" t="n"/>
      <c r="C1131" s="9" t="n"/>
      <c r="D1131" s="9" t="n"/>
      <c r="E1131" s="13">
        <f>IF(B1131="","",IFERROR(IF(INDEX(Kunden!$A$7:$A$506,MATCH(B1131,Kunden!$T$7:$T$506,0))="","",INDEX(Kunden!$A$7:$A$506,MATCH(B1131,Kunden!$T$7:$T$506,0))),""))</f>
        <v/>
      </c>
      <c r="F1131" s="12">
        <f>IF(B1131="","",IFERROR(IF(INDEX(Kunden!$J$7:$J$506,MATCH(B1131,Kunden!$T$7:$T$506,0))="","",INDEX(Kunden!$J$7:$J$506,MATCH(B1131,Kunden!$T$7:$T$506,0))),""))</f>
        <v/>
      </c>
      <c r="G1131" s="12">
        <f>IF(B1131="","",IFERROR(IF(INDEX(Kunden!$N$7:$N$506,MATCH(B1131,Kunden!$T$7:$T$506,0))="","",INDEX(Kunden!$N$7:$N$506,MATCH(B1131,Kunden!$T$7:$T$506,0))),""))</f>
        <v/>
      </c>
      <c r="H1131" s="12">
        <f>IF(B1131="","",IF(ISNA(MATCH(B1131,Kunden!$T$7:$T$506,0)),"nicht in der Kundenliste",IF(A1131="","Datum fehlt","")))</f>
        <v/>
      </c>
    </row>
    <row r="1132">
      <c r="A1132" s="11" t="n"/>
      <c r="B1132" s="9" t="n"/>
      <c r="C1132" s="9" t="n"/>
      <c r="D1132" s="9" t="n"/>
      <c r="E1132" s="13">
        <f>IF(B1132="","",IFERROR(IF(INDEX(Kunden!$A$7:$A$506,MATCH(B1132,Kunden!$T$7:$T$506,0))="","",INDEX(Kunden!$A$7:$A$506,MATCH(B1132,Kunden!$T$7:$T$506,0))),""))</f>
        <v/>
      </c>
      <c r="F1132" s="12">
        <f>IF(B1132="","",IFERROR(IF(INDEX(Kunden!$J$7:$J$506,MATCH(B1132,Kunden!$T$7:$T$506,0))="","",INDEX(Kunden!$J$7:$J$506,MATCH(B1132,Kunden!$T$7:$T$506,0))),""))</f>
        <v/>
      </c>
      <c r="G1132" s="12">
        <f>IF(B1132="","",IFERROR(IF(INDEX(Kunden!$N$7:$N$506,MATCH(B1132,Kunden!$T$7:$T$506,0))="","",INDEX(Kunden!$N$7:$N$506,MATCH(B1132,Kunden!$T$7:$T$506,0))),""))</f>
        <v/>
      </c>
      <c r="H1132" s="12">
        <f>IF(B1132="","",IF(ISNA(MATCH(B1132,Kunden!$T$7:$T$506,0)),"nicht in der Kundenliste",IF(A1132="","Datum fehlt","")))</f>
        <v/>
      </c>
    </row>
    <row r="1133">
      <c r="A1133" s="11" t="n"/>
      <c r="B1133" s="9" t="n"/>
      <c r="C1133" s="9" t="n"/>
      <c r="D1133" s="9" t="n"/>
      <c r="E1133" s="13">
        <f>IF(B1133="","",IFERROR(IF(INDEX(Kunden!$A$7:$A$506,MATCH(B1133,Kunden!$T$7:$T$506,0))="","",INDEX(Kunden!$A$7:$A$506,MATCH(B1133,Kunden!$T$7:$T$506,0))),""))</f>
        <v/>
      </c>
      <c r="F1133" s="12">
        <f>IF(B1133="","",IFERROR(IF(INDEX(Kunden!$J$7:$J$506,MATCH(B1133,Kunden!$T$7:$T$506,0))="","",INDEX(Kunden!$J$7:$J$506,MATCH(B1133,Kunden!$T$7:$T$506,0))),""))</f>
        <v/>
      </c>
      <c r="G1133" s="12">
        <f>IF(B1133="","",IFERROR(IF(INDEX(Kunden!$N$7:$N$506,MATCH(B1133,Kunden!$T$7:$T$506,0))="","",INDEX(Kunden!$N$7:$N$506,MATCH(B1133,Kunden!$T$7:$T$506,0))),""))</f>
        <v/>
      </c>
      <c r="H1133" s="12">
        <f>IF(B1133="","",IF(ISNA(MATCH(B1133,Kunden!$T$7:$T$506,0)),"nicht in der Kundenliste",IF(A1133="","Datum fehlt","")))</f>
        <v/>
      </c>
    </row>
    <row r="1134">
      <c r="A1134" s="11" t="n"/>
      <c r="B1134" s="9" t="n"/>
      <c r="C1134" s="9" t="n"/>
      <c r="D1134" s="9" t="n"/>
      <c r="E1134" s="13">
        <f>IF(B1134="","",IFERROR(IF(INDEX(Kunden!$A$7:$A$506,MATCH(B1134,Kunden!$T$7:$T$506,0))="","",INDEX(Kunden!$A$7:$A$506,MATCH(B1134,Kunden!$T$7:$T$506,0))),""))</f>
        <v/>
      </c>
      <c r="F1134" s="12">
        <f>IF(B1134="","",IFERROR(IF(INDEX(Kunden!$J$7:$J$506,MATCH(B1134,Kunden!$T$7:$T$506,0))="","",INDEX(Kunden!$J$7:$J$506,MATCH(B1134,Kunden!$T$7:$T$506,0))),""))</f>
        <v/>
      </c>
      <c r="G1134" s="12">
        <f>IF(B1134="","",IFERROR(IF(INDEX(Kunden!$N$7:$N$506,MATCH(B1134,Kunden!$T$7:$T$506,0))="","",INDEX(Kunden!$N$7:$N$506,MATCH(B1134,Kunden!$T$7:$T$506,0))),""))</f>
        <v/>
      </c>
      <c r="H1134" s="12">
        <f>IF(B1134="","",IF(ISNA(MATCH(B1134,Kunden!$T$7:$T$506,0)),"nicht in der Kundenliste",IF(A1134="","Datum fehlt","")))</f>
        <v/>
      </c>
    </row>
    <row r="1135">
      <c r="A1135" s="11" t="n"/>
      <c r="B1135" s="9" t="n"/>
      <c r="C1135" s="9" t="n"/>
      <c r="D1135" s="9" t="n"/>
      <c r="E1135" s="13">
        <f>IF(B1135="","",IFERROR(IF(INDEX(Kunden!$A$7:$A$506,MATCH(B1135,Kunden!$T$7:$T$506,0))="","",INDEX(Kunden!$A$7:$A$506,MATCH(B1135,Kunden!$T$7:$T$506,0))),""))</f>
        <v/>
      </c>
      <c r="F1135" s="12">
        <f>IF(B1135="","",IFERROR(IF(INDEX(Kunden!$J$7:$J$506,MATCH(B1135,Kunden!$T$7:$T$506,0))="","",INDEX(Kunden!$J$7:$J$506,MATCH(B1135,Kunden!$T$7:$T$506,0))),""))</f>
        <v/>
      </c>
      <c r="G1135" s="12">
        <f>IF(B1135="","",IFERROR(IF(INDEX(Kunden!$N$7:$N$506,MATCH(B1135,Kunden!$T$7:$T$506,0))="","",INDEX(Kunden!$N$7:$N$506,MATCH(B1135,Kunden!$T$7:$T$506,0))),""))</f>
        <v/>
      </c>
      <c r="H1135" s="12">
        <f>IF(B1135="","",IF(ISNA(MATCH(B1135,Kunden!$T$7:$T$506,0)),"nicht in der Kundenliste",IF(A1135="","Datum fehlt","")))</f>
        <v/>
      </c>
    </row>
    <row r="1136">
      <c r="A1136" s="11" t="n"/>
      <c r="B1136" s="9" t="n"/>
      <c r="C1136" s="9" t="n"/>
      <c r="D1136" s="9" t="n"/>
      <c r="E1136" s="13">
        <f>IF(B1136="","",IFERROR(IF(INDEX(Kunden!$A$7:$A$506,MATCH(B1136,Kunden!$T$7:$T$506,0))="","",INDEX(Kunden!$A$7:$A$506,MATCH(B1136,Kunden!$T$7:$T$506,0))),""))</f>
        <v/>
      </c>
      <c r="F1136" s="12">
        <f>IF(B1136="","",IFERROR(IF(INDEX(Kunden!$J$7:$J$506,MATCH(B1136,Kunden!$T$7:$T$506,0))="","",INDEX(Kunden!$J$7:$J$506,MATCH(B1136,Kunden!$T$7:$T$506,0))),""))</f>
        <v/>
      </c>
      <c r="G1136" s="12">
        <f>IF(B1136="","",IFERROR(IF(INDEX(Kunden!$N$7:$N$506,MATCH(B1136,Kunden!$T$7:$T$506,0))="","",INDEX(Kunden!$N$7:$N$506,MATCH(B1136,Kunden!$T$7:$T$506,0))),""))</f>
        <v/>
      </c>
      <c r="H1136" s="12">
        <f>IF(B1136="","",IF(ISNA(MATCH(B1136,Kunden!$T$7:$T$506,0)),"nicht in der Kundenliste",IF(A1136="","Datum fehlt","")))</f>
        <v/>
      </c>
    </row>
    <row r="1137">
      <c r="A1137" s="11" t="n"/>
      <c r="B1137" s="9" t="n"/>
      <c r="C1137" s="9" t="n"/>
      <c r="D1137" s="9" t="n"/>
      <c r="E1137" s="13">
        <f>IF(B1137="","",IFERROR(IF(INDEX(Kunden!$A$7:$A$506,MATCH(B1137,Kunden!$T$7:$T$506,0))="","",INDEX(Kunden!$A$7:$A$506,MATCH(B1137,Kunden!$T$7:$T$506,0))),""))</f>
        <v/>
      </c>
      <c r="F1137" s="12">
        <f>IF(B1137="","",IFERROR(IF(INDEX(Kunden!$J$7:$J$506,MATCH(B1137,Kunden!$T$7:$T$506,0))="","",INDEX(Kunden!$J$7:$J$506,MATCH(B1137,Kunden!$T$7:$T$506,0))),""))</f>
        <v/>
      </c>
      <c r="G1137" s="12">
        <f>IF(B1137="","",IFERROR(IF(INDEX(Kunden!$N$7:$N$506,MATCH(B1137,Kunden!$T$7:$T$506,0))="","",INDEX(Kunden!$N$7:$N$506,MATCH(B1137,Kunden!$T$7:$T$506,0))),""))</f>
        <v/>
      </c>
      <c r="H1137" s="12">
        <f>IF(B1137="","",IF(ISNA(MATCH(B1137,Kunden!$T$7:$T$506,0)),"nicht in der Kundenliste",IF(A1137="","Datum fehlt","")))</f>
        <v/>
      </c>
    </row>
    <row r="1138">
      <c r="A1138" s="11" t="n"/>
      <c r="B1138" s="9" t="n"/>
      <c r="C1138" s="9" t="n"/>
      <c r="D1138" s="9" t="n"/>
      <c r="E1138" s="13">
        <f>IF(B1138="","",IFERROR(IF(INDEX(Kunden!$A$7:$A$506,MATCH(B1138,Kunden!$T$7:$T$506,0))="","",INDEX(Kunden!$A$7:$A$506,MATCH(B1138,Kunden!$T$7:$T$506,0))),""))</f>
        <v/>
      </c>
      <c r="F1138" s="12">
        <f>IF(B1138="","",IFERROR(IF(INDEX(Kunden!$J$7:$J$506,MATCH(B1138,Kunden!$T$7:$T$506,0))="","",INDEX(Kunden!$J$7:$J$506,MATCH(B1138,Kunden!$T$7:$T$506,0))),""))</f>
        <v/>
      </c>
      <c r="G1138" s="12">
        <f>IF(B1138="","",IFERROR(IF(INDEX(Kunden!$N$7:$N$506,MATCH(B1138,Kunden!$T$7:$T$506,0))="","",INDEX(Kunden!$N$7:$N$506,MATCH(B1138,Kunden!$T$7:$T$506,0))),""))</f>
        <v/>
      </c>
      <c r="H1138" s="12">
        <f>IF(B1138="","",IF(ISNA(MATCH(B1138,Kunden!$T$7:$T$506,0)),"nicht in der Kundenliste",IF(A1138="","Datum fehlt","")))</f>
        <v/>
      </c>
    </row>
    <row r="1139">
      <c r="A1139" s="11" t="n"/>
      <c r="B1139" s="9" t="n"/>
      <c r="C1139" s="9" t="n"/>
      <c r="D1139" s="9" t="n"/>
      <c r="E1139" s="13">
        <f>IF(B1139="","",IFERROR(IF(INDEX(Kunden!$A$7:$A$506,MATCH(B1139,Kunden!$T$7:$T$506,0))="","",INDEX(Kunden!$A$7:$A$506,MATCH(B1139,Kunden!$T$7:$T$506,0))),""))</f>
        <v/>
      </c>
      <c r="F1139" s="12">
        <f>IF(B1139="","",IFERROR(IF(INDEX(Kunden!$J$7:$J$506,MATCH(B1139,Kunden!$T$7:$T$506,0))="","",INDEX(Kunden!$J$7:$J$506,MATCH(B1139,Kunden!$T$7:$T$506,0))),""))</f>
        <v/>
      </c>
      <c r="G1139" s="12">
        <f>IF(B1139="","",IFERROR(IF(INDEX(Kunden!$N$7:$N$506,MATCH(B1139,Kunden!$T$7:$T$506,0))="","",INDEX(Kunden!$N$7:$N$506,MATCH(B1139,Kunden!$T$7:$T$506,0))),""))</f>
        <v/>
      </c>
      <c r="H1139" s="12">
        <f>IF(B1139="","",IF(ISNA(MATCH(B1139,Kunden!$T$7:$T$506,0)),"nicht in der Kundenliste",IF(A1139="","Datum fehlt","")))</f>
        <v/>
      </c>
    </row>
    <row r="1140">
      <c r="A1140" s="11" t="n"/>
      <c r="B1140" s="9" t="n"/>
      <c r="C1140" s="9" t="n"/>
      <c r="D1140" s="9" t="n"/>
      <c r="E1140" s="13">
        <f>IF(B1140="","",IFERROR(IF(INDEX(Kunden!$A$7:$A$506,MATCH(B1140,Kunden!$T$7:$T$506,0))="","",INDEX(Kunden!$A$7:$A$506,MATCH(B1140,Kunden!$T$7:$T$506,0))),""))</f>
        <v/>
      </c>
      <c r="F1140" s="12">
        <f>IF(B1140="","",IFERROR(IF(INDEX(Kunden!$J$7:$J$506,MATCH(B1140,Kunden!$T$7:$T$506,0))="","",INDEX(Kunden!$J$7:$J$506,MATCH(B1140,Kunden!$T$7:$T$506,0))),""))</f>
        <v/>
      </c>
      <c r="G1140" s="12">
        <f>IF(B1140="","",IFERROR(IF(INDEX(Kunden!$N$7:$N$506,MATCH(B1140,Kunden!$T$7:$T$506,0))="","",INDEX(Kunden!$N$7:$N$506,MATCH(B1140,Kunden!$T$7:$T$506,0))),""))</f>
        <v/>
      </c>
      <c r="H1140" s="12">
        <f>IF(B1140="","",IF(ISNA(MATCH(B1140,Kunden!$T$7:$T$506,0)),"nicht in der Kundenliste",IF(A1140="","Datum fehlt","")))</f>
        <v/>
      </c>
    </row>
    <row r="1141">
      <c r="A1141" s="11" t="n"/>
      <c r="B1141" s="9" t="n"/>
      <c r="C1141" s="9" t="n"/>
      <c r="D1141" s="9" t="n"/>
      <c r="E1141" s="13">
        <f>IF(B1141="","",IFERROR(IF(INDEX(Kunden!$A$7:$A$506,MATCH(B1141,Kunden!$T$7:$T$506,0))="","",INDEX(Kunden!$A$7:$A$506,MATCH(B1141,Kunden!$T$7:$T$506,0))),""))</f>
        <v/>
      </c>
      <c r="F1141" s="12">
        <f>IF(B1141="","",IFERROR(IF(INDEX(Kunden!$J$7:$J$506,MATCH(B1141,Kunden!$T$7:$T$506,0))="","",INDEX(Kunden!$J$7:$J$506,MATCH(B1141,Kunden!$T$7:$T$506,0))),""))</f>
        <v/>
      </c>
      <c r="G1141" s="12">
        <f>IF(B1141="","",IFERROR(IF(INDEX(Kunden!$N$7:$N$506,MATCH(B1141,Kunden!$T$7:$T$506,0))="","",INDEX(Kunden!$N$7:$N$506,MATCH(B1141,Kunden!$T$7:$T$506,0))),""))</f>
        <v/>
      </c>
      <c r="H1141" s="12">
        <f>IF(B1141="","",IF(ISNA(MATCH(B1141,Kunden!$T$7:$T$506,0)),"nicht in der Kundenliste",IF(A1141="","Datum fehlt","")))</f>
        <v/>
      </c>
    </row>
    <row r="1142">
      <c r="A1142" s="11" t="n"/>
      <c r="B1142" s="9" t="n"/>
      <c r="C1142" s="9" t="n"/>
      <c r="D1142" s="9" t="n"/>
      <c r="E1142" s="13">
        <f>IF(B1142="","",IFERROR(IF(INDEX(Kunden!$A$7:$A$506,MATCH(B1142,Kunden!$T$7:$T$506,0))="","",INDEX(Kunden!$A$7:$A$506,MATCH(B1142,Kunden!$T$7:$T$506,0))),""))</f>
        <v/>
      </c>
      <c r="F1142" s="12">
        <f>IF(B1142="","",IFERROR(IF(INDEX(Kunden!$J$7:$J$506,MATCH(B1142,Kunden!$T$7:$T$506,0))="","",INDEX(Kunden!$J$7:$J$506,MATCH(B1142,Kunden!$T$7:$T$506,0))),""))</f>
        <v/>
      </c>
      <c r="G1142" s="12">
        <f>IF(B1142="","",IFERROR(IF(INDEX(Kunden!$N$7:$N$506,MATCH(B1142,Kunden!$T$7:$T$506,0))="","",INDEX(Kunden!$N$7:$N$506,MATCH(B1142,Kunden!$T$7:$T$506,0))),""))</f>
        <v/>
      </c>
      <c r="H1142" s="12">
        <f>IF(B1142="","",IF(ISNA(MATCH(B1142,Kunden!$T$7:$T$506,0)),"nicht in der Kundenliste",IF(A1142="","Datum fehlt","")))</f>
        <v/>
      </c>
    </row>
    <row r="1143">
      <c r="A1143" s="11" t="n"/>
      <c r="B1143" s="9" t="n"/>
      <c r="C1143" s="9" t="n"/>
      <c r="D1143" s="9" t="n"/>
      <c r="E1143" s="13">
        <f>IF(B1143="","",IFERROR(IF(INDEX(Kunden!$A$7:$A$506,MATCH(B1143,Kunden!$T$7:$T$506,0))="","",INDEX(Kunden!$A$7:$A$506,MATCH(B1143,Kunden!$T$7:$T$506,0))),""))</f>
        <v/>
      </c>
      <c r="F1143" s="12">
        <f>IF(B1143="","",IFERROR(IF(INDEX(Kunden!$J$7:$J$506,MATCH(B1143,Kunden!$T$7:$T$506,0))="","",INDEX(Kunden!$J$7:$J$506,MATCH(B1143,Kunden!$T$7:$T$506,0))),""))</f>
        <v/>
      </c>
      <c r="G1143" s="12">
        <f>IF(B1143="","",IFERROR(IF(INDEX(Kunden!$N$7:$N$506,MATCH(B1143,Kunden!$T$7:$T$506,0))="","",INDEX(Kunden!$N$7:$N$506,MATCH(B1143,Kunden!$T$7:$T$506,0))),""))</f>
        <v/>
      </c>
      <c r="H1143" s="12">
        <f>IF(B1143="","",IF(ISNA(MATCH(B1143,Kunden!$T$7:$T$506,0)),"nicht in der Kundenliste",IF(A1143="","Datum fehlt","")))</f>
        <v/>
      </c>
    </row>
    <row r="1144">
      <c r="A1144" s="11" t="n"/>
      <c r="B1144" s="9" t="n"/>
      <c r="C1144" s="9" t="n"/>
      <c r="D1144" s="9" t="n"/>
      <c r="E1144" s="13">
        <f>IF(B1144="","",IFERROR(IF(INDEX(Kunden!$A$7:$A$506,MATCH(B1144,Kunden!$T$7:$T$506,0))="","",INDEX(Kunden!$A$7:$A$506,MATCH(B1144,Kunden!$T$7:$T$506,0))),""))</f>
        <v/>
      </c>
      <c r="F1144" s="12">
        <f>IF(B1144="","",IFERROR(IF(INDEX(Kunden!$J$7:$J$506,MATCH(B1144,Kunden!$T$7:$T$506,0))="","",INDEX(Kunden!$J$7:$J$506,MATCH(B1144,Kunden!$T$7:$T$506,0))),""))</f>
        <v/>
      </c>
      <c r="G1144" s="12">
        <f>IF(B1144="","",IFERROR(IF(INDEX(Kunden!$N$7:$N$506,MATCH(B1144,Kunden!$T$7:$T$506,0))="","",INDEX(Kunden!$N$7:$N$506,MATCH(B1144,Kunden!$T$7:$T$506,0))),""))</f>
        <v/>
      </c>
      <c r="H1144" s="12">
        <f>IF(B1144="","",IF(ISNA(MATCH(B1144,Kunden!$T$7:$T$506,0)),"nicht in der Kundenliste",IF(A1144="","Datum fehlt","")))</f>
        <v/>
      </c>
    </row>
    <row r="1145">
      <c r="A1145" s="11" t="n"/>
      <c r="B1145" s="9" t="n"/>
      <c r="C1145" s="9" t="n"/>
      <c r="D1145" s="9" t="n"/>
      <c r="E1145" s="13">
        <f>IF(B1145="","",IFERROR(IF(INDEX(Kunden!$A$7:$A$506,MATCH(B1145,Kunden!$T$7:$T$506,0))="","",INDEX(Kunden!$A$7:$A$506,MATCH(B1145,Kunden!$T$7:$T$506,0))),""))</f>
        <v/>
      </c>
      <c r="F1145" s="12">
        <f>IF(B1145="","",IFERROR(IF(INDEX(Kunden!$J$7:$J$506,MATCH(B1145,Kunden!$T$7:$T$506,0))="","",INDEX(Kunden!$J$7:$J$506,MATCH(B1145,Kunden!$T$7:$T$506,0))),""))</f>
        <v/>
      </c>
      <c r="G1145" s="12">
        <f>IF(B1145="","",IFERROR(IF(INDEX(Kunden!$N$7:$N$506,MATCH(B1145,Kunden!$T$7:$T$506,0))="","",INDEX(Kunden!$N$7:$N$506,MATCH(B1145,Kunden!$T$7:$T$506,0))),""))</f>
        <v/>
      </c>
      <c r="H1145" s="12">
        <f>IF(B1145="","",IF(ISNA(MATCH(B1145,Kunden!$T$7:$T$506,0)),"nicht in der Kundenliste",IF(A1145="","Datum fehlt","")))</f>
        <v/>
      </c>
    </row>
    <row r="1146">
      <c r="A1146" s="11" t="n"/>
      <c r="B1146" s="9" t="n"/>
      <c r="C1146" s="9" t="n"/>
      <c r="D1146" s="9" t="n"/>
      <c r="E1146" s="13">
        <f>IF(B1146="","",IFERROR(IF(INDEX(Kunden!$A$7:$A$506,MATCH(B1146,Kunden!$T$7:$T$506,0))="","",INDEX(Kunden!$A$7:$A$506,MATCH(B1146,Kunden!$T$7:$T$506,0))),""))</f>
        <v/>
      </c>
      <c r="F1146" s="12">
        <f>IF(B1146="","",IFERROR(IF(INDEX(Kunden!$J$7:$J$506,MATCH(B1146,Kunden!$T$7:$T$506,0))="","",INDEX(Kunden!$J$7:$J$506,MATCH(B1146,Kunden!$T$7:$T$506,0))),""))</f>
        <v/>
      </c>
      <c r="G1146" s="12">
        <f>IF(B1146="","",IFERROR(IF(INDEX(Kunden!$N$7:$N$506,MATCH(B1146,Kunden!$T$7:$T$506,0))="","",INDEX(Kunden!$N$7:$N$506,MATCH(B1146,Kunden!$T$7:$T$506,0))),""))</f>
        <v/>
      </c>
      <c r="H1146" s="12">
        <f>IF(B1146="","",IF(ISNA(MATCH(B1146,Kunden!$T$7:$T$506,0)),"nicht in der Kundenliste",IF(A1146="","Datum fehlt","")))</f>
        <v/>
      </c>
    </row>
    <row r="1147">
      <c r="A1147" s="11" t="n"/>
      <c r="B1147" s="9" t="n"/>
      <c r="C1147" s="9" t="n"/>
      <c r="D1147" s="9" t="n"/>
      <c r="E1147" s="13">
        <f>IF(B1147="","",IFERROR(IF(INDEX(Kunden!$A$7:$A$506,MATCH(B1147,Kunden!$T$7:$T$506,0))="","",INDEX(Kunden!$A$7:$A$506,MATCH(B1147,Kunden!$T$7:$T$506,0))),""))</f>
        <v/>
      </c>
      <c r="F1147" s="12">
        <f>IF(B1147="","",IFERROR(IF(INDEX(Kunden!$J$7:$J$506,MATCH(B1147,Kunden!$T$7:$T$506,0))="","",INDEX(Kunden!$J$7:$J$506,MATCH(B1147,Kunden!$T$7:$T$506,0))),""))</f>
        <v/>
      </c>
      <c r="G1147" s="12">
        <f>IF(B1147="","",IFERROR(IF(INDEX(Kunden!$N$7:$N$506,MATCH(B1147,Kunden!$T$7:$T$506,0))="","",INDEX(Kunden!$N$7:$N$506,MATCH(B1147,Kunden!$T$7:$T$506,0))),""))</f>
        <v/>
      </c>
      <c r="H1147" s="12">
        <f>IF(B1147="","",IF(ISNA(MATCH(B1147,Kunden!$T$7:$T$506,0)),"nicht in der Kundenliste",IF(A1147="","Datum fehlt","")))</f>
        <v/>
      </c>
    </row>
    <row r="1148">
      <c r="A1148" s="11" t="n"/>
      <c r="B1148" s="9" t="n"/>
      <c r="C1148" s="9" t="n"/>
      <c r="D1148" s="9" t="n"/>
      <c r="E1148" s="13">
        <f>IF(B1148="","",IFERROR(IF(INDEX(Kunden!$A$7:$A$506,MATCH(B1148,Kunden!$T$7:$T$506,0))="","",INDEX(Kunden!$A$7:$A$506,MATCH(B1148,Kunden!$T$7:$T$506,0))),""))</f>
        <v/>
      </c>
      <c r="F1148" s="12">
        <f>IF(B1148="","",IFERROR(IF(INDEX(Kunden!$J$7:$J$506,MATCH(B1148,Kunden!$T$7:$T$506,0))="","",INDEX(Kunden!$J$7:$J$506,MATCH(B1148,Kunden!$T$7:$T$506,0))),""))</f>
        <v/>
      </c>
      <c r="G1148" s="12">
        <f>IF(B1148="","",IFERROR(IF(INDEX(Kunden!$N$7:$N$506,MATCH(B1148,Kunden!$T$7:$T$506,0))="","",INDEX(Kunden!$N$7:$N$506,MATCH(B1148,Kunden!$T$7:$T$506,0))),""))</f>
        <v/>
      </c>
      <c r="H1148" s="12">
        <f>IF(B1148="","",IF(ISNA(MATCH(B1148,Kunden!$T$7:$T$506,0)),"nicht in der Kundenliste",IF(A1148="","Datum fehlt","")))</f>
        <v/>
      </c>
    </row>
    <row r="1149">
      <c r="A1149" s="11" t="n"/>
      <c r="B1149" s="9" t="n"/>
      <c r="C1149" s="9" t="n"/>
      <c r="D1149" s="9" t="n"/>
      <c r="E1149" s="13">
        <f>IF(B1149="","",IFERROR(IF(INDEX(Kunden!$A$7:$A$506,MATCH(B1149,Kunden!$T$7:$T$506,0))="","",INDEX(Kunden!$A$7:$A$506,MATCH(B1149,Kunden!$T$7:$T$506,0))),""))</f>
        <v/>
      </c>
      <c r="F1149" s="12">
        <f>IF(B1149="","",IFERROR(IF(INDEX(Kunden!$J$7:$J$506,MATCH(B1149,Kunden!$T$7:$T$506,0))="","",INDEX(Kunden!$J$7:$J$506,MATCH(B1149,Kunden!$T$7:$T$506,0))),""))</f>
        <v/>
      </c>
      <c r="G1149" s="12">
        <f>IF(B1149="","",IFERROR(IF(INDEX(Kunden!$N$7:$N$506,MATCH(B1149,Kunden!$T$7:$T$506,0))="","",INDEX(Kunden!$N$7:$N$506,MATCH(B1149,Kunden!$T$7:$T$506,0))),""))</f>
        <v/>
      </c>
      <c r="H1149" s="12">
        <f>IF(B1149="","",IF(ISNA(MATCH(B1149,Kunden!$T$7:$T$506,0)),"nicht in der Kundenliste",IF(A1149="","Datum fehlt","")))</f>
        <v/>
      </c>
    </row>
    <row r="1150">
      <c r="A1150" s="11" t="n"/>
      <c r="B1150" s="9" t="n"/>
      <c r="C1150" s="9" t="n"/>
      <c r="D1150" s="9" t="n"/>
      <c r="E1150" s="13">
        <f>IF(B1150="","",IFERROR(IF(INDEX(Kunden!$A$7:$A$506,MATCH(B1150,Kunden!$T$7:$T$506,0))="","",INDEX(Kunden!$A$7:$A$506,MATCH(B1150,Kunden!$T$7:$T$506,0))),""))</f>
        <v/>
      </c>
      <c r="F1150" s="12">
        <f>IF(B1150="","",IFERROR(IF(INDEX(Kunden!$J$7:$J$506,MATCH(B1150,Kunden!$T$7:$T$506,0))="","",INDEX(Kunden!$J$7:$J$506,MATCH(B1150,Kunden!$T$7:$T$506,0))),""))</f>
        <v/>
      </c>
      <c r="G1150" s="12">
        <f>IF(B1150="","",IFERROR(IF(INDEX(Kunden!$N$7:$N$506,MATCH(B1150,Kunden!$T$7:$T$506,0))="","",INDEX(Kunden!$N$7:$N$506,MATCH(B1150,Kunden!$T$7:$T$506,0))),""))</f>
        <v/>
      </c>
      <c r="H1150" s="12">
        <f>IF(B1150="","",IF(ISNA(MATCH(B1150,Kunden!$T$7:$T$506,0)),"nicht in der Kundenliste",IF(A1150="","Datum fehlt","")))</f>
        <v/>
      </c>
    </row>
    <row r="1151">
      <c r="A1151" s="11" t="n"/>
      <c r="B1151" s="9" t="n"/>
      <c r="C1151" s="9" t="n"/>
      <c r="D1151" s="9" t="n"/>
      <c r="E1151" s="13">
        <f>IF(B1151="","",IFERROR(IF(INDEX(Kunden!$A$7:$A$506,MATCH(B1151,Kunden!$T$7:$T$506,0))="","",INDEX(Kunden!$A$7:$A$506,MATCH(B1151,Kunden!$T$7:$T$506,0))),""))</f>
        <v/>
      </c>
      <c r="F1151" s="12">
        <f>IF(B1151="","",IFERROR(IF(INDEX(Kunden!$J$7:$J$506,MATCH(B1151,Kunden!$T$7:$T$506,0))="","",INDEX(Kunden!$J$7:$J$506,MATCH(B1151,Kunden!$T$7:$T$506,0))),""))</f>
        <v/>
      </c>
      <c r="G1151" s="12">
        <f>IF(B1151="","",IFERROR(IF(INDEX(Kunden!$N$7:$N$506,MATCH(B1151,Kunden!$T$7:$T$506,0))="","",INDEX(Kunden!$N$7:$N$506,MATCH(B1151,Kunden!$T$7:$T$506,0))),""))</f>
        <v/>
      </c>
      <c r="H1151" s="12">
        <f>IF(B1151="","",IF(ISNA(MATCH(B1151,Kunden!$T$7:$T$506,0)),"nicht in der Kundenliste",IF(A1151="","Datum fehlt","")))</f>
        <v/>
      </c>
    </row>
    <row r="1152">
      <c r="A1152" s="11" t="n"/>
      <c r="B1152" s="9" t="n"/>
      <c r="C1152" s="9" t="n"/>
      <c r="D1152" s="9" t="n"/>
      <c r="E1152" s="13">
        <f>IF(B1152="","",IFERROR(IF(INDEX(Kunden!$A$7:$A$506,MATCH(B1152,Kunden!$T$7:$T$506,0))="","",INDEX(Kunden!$A$7:$A$506,MATCH(B1152,Kunden!$T$7:$T$506,0))),""))</f>
        <v/>
      </c>
      <c r="F1152" s="12">
        <f>IF(B1152="","",IFERROR(IF(INDEX(Kunden!$J$7:$J$506,MATCH(B1152,Kunden!$T$7:$T$506,0))="","",INDEX(Kunden!$J$7:$J$506,MATCH(B1152,Kunden!$T$7:$T$506,0))),""))</f>
        <v/>
      </c>
      <c r="G1152" s="12">
        <f>IF(B1152="","",IFERROR(IF(INDEX(Kunden!$N$7:$N$506,MATCH(B1152,Kunden!$T$7:$T$506,0))="","",INDEX(Kunden!$N$7:$N$506,MATCH(B1152,Kunden!$T$7:$T$506,0))),""))</f>
        <v/>
      </c>
      <c r="H1152" s="12">
        <f>IF(B1152="","",IF(ISNA(MATCH(B1152,Kunden!$T$7:$T$506,0)),"nicht in der Kundenliste",IF(A1152="","Datum fehlt","")))</f>
        <v/>
      </c>
    </row>
    <row r="1153">
      <c r="A1153" s="11" t="n"/>
      <c r="B1153" s="9" t="n"/>
      <c r="C1153" s="9" t="n"/>
      <c r="D1153" s="9" t="n"/>
      <c r="E1153" s="13">
        <f>IF(B1153="","",IFERROR(IF(INDEX(Kunden!$A$7:$A$506,MATCH(B1153,Kunden!$T$7:$T$506,0))="","",INDEX(Kunden!$A$7:$A$506,MATCH(B1153,Kunden!$T$7:$T$506,0))),""))</f>
        <v/>
      </c>
      <c r="F1153" s="12">
        <f>IF(B1153="","",IFERROR(IF(INDEX(Kunden!$J$7:$J$506,MATCH(B1153,Kunden!$T$7:$T$506,0))="","",INDEX(Kunden!$J$7:$J$506,MATCH(B1153,Kunden!$T$7:$T$506,0))),""))</f>
        <v/>
      </c>
      <c r="G1153" s="12">
        <f>IF(B1153="","",IFERROR(IF(INDEX(Kunden!$N$7:$N$506,MATCH(B1153,Kunden!$T$7:$T$506,0))="","",INDEX(Kunden!$N$7:$N$506,MATCH(B1153,Kunden!$T$7:$T$506,0))),""))</f>
        <v/>
      </c>
      <c r="H1153" s="12">
        <f>IF(B1153="","",IF(ISNA(MATCH(B1153,Kunden!$T$7:$T$506,0)),"nicht in der Kundenliste",IF(A1153="","Datum fehlt","")))</f>
        <v/>
      </c>
    </row>
    <row r="1154">
      <c r="A1154" s="11" t="n"/>
      <c r="B1154" s="9" t="n"/>
      <c r="C1154" s="9" t="n"/>
      <c r="D1154" s="9" t="n"/>
      <c r="E1154" s="13">
        <f>IF(B1154="","",IFERROR(IF(INDEX(Kunden!$A$7:$A$506,MATCH(B1154,Kunden!$T$7:$T$506,0))="","",INDEX(Kunden!$A$7:$A$506,MATCH(B1154,Kunden!$T$7:$T$506,0))),""))</f>
        <v/>
      </c>
      <c r="F1154" s="12">
        <f>IF(B1154="","",IFERROR(IF(INDEX(Kunden!$J$7:$J$506,MATCH(B1154,Kunden!$T$7:$T$506,0))="","",INDEX(Kunden!$J$7:$J$506,MATCH(B1154,Kunden!$T$7:$T$506,0))),""))</f>
        <v/>
      </c>
      <c r="G1154" s="12">
        <f>IF(B1154="","",IFERROR(IF(INDEX(Kunden!$N$7:$N$506,MATCH(B1154,Kunden!$T$7:$T$506,0))="","",INDEX(Kunden!$N$7:$N$506,MATCH(B1154,Kunden!$T$7:$T$506,0))),""))</f>
        <v/>
      </c>
      <c r="H1154" s="12">
        <f>IF(B1154="","",IF(ISNA(MATCH(B1154,Kunden!$T$7:$T$506,0)),"nicht in der Kundenliste",IF(A1154="","Datum fehlt","")))</f>
        <v/>
      </c>
    </row>
    <row r="1155">
      <c r="A1155" s="11" t="n"/>
      <c r="B1155" s="9" t="n"/>
      <c r="C1155" s="9" t="n"/>
      <c r="D1155" s="9" t="n"/>
      <c r="E1155" s="13">
        <f>IF(B1155="","",IFERROR(IF(INDEX(Kunden!$A$7:$A$506,MATCH(B1155,Kunden!$T$7:$T$506,0))="","",INDEX(Kunden!$A$7:$A$506,MATCH(B1155,Kunden!$T$7:$T$506,0))),""))</f>
        <v/>
      </c>
      <c r="F1155" s="12">
        <f>IF(B1155="","",IFERROR(IF(INDEX(Kunden!$J$7:$J$506,MATCH(B1155,Kunden!$T$7:$T$506,0))="","",INDEX(Kunden!$J$7:$J$506,MATCH(B1155,Kunden!$T$7:$T$506,0))),""))</f>
        <v/>
      </c>
      <c r="G1155" s="12">
        <f>IF(B1155="","",IFERROR(IF(INDEX(Kunden!$N$7:$N$506,MATCH(B1155,Kunden!$T$7:$T$506,0))="","",INDEX(Kunden!$N$7:$N$506,MATCH(B1155,Kunden!$T$7:$T$506,0))),""))</f>
        <v/>
      </c>
      <c r="H1155" s="12">
        <f>IF(B1155="","",IF(ISNA(MATCH(B1155,Kunden!$T$7:$T$506,0)),"nicht in der Kundenliste",IF(A1155="","Datum fehlt","")))</f>
        <v/>
      </c>
    </row>
    <row r="1156">
      <c r="A1156" s="11" t="n"/>
      <c r="B1156" s="9" t="n"/>
      <c r="C1156" s="9" t="n"/>
      <c r="D1156" s="9" t="n"/>
      <c r="E1156" s="13">
        <f>IF(B1156="","",IFERROR(IF(INDEX(Kunden!$A$7:$A$506,MATCH(B1156,Kunden!$T$7:$T$506,0))="","",INDEX(Kunden!$A$7:$A$506,MATCH(B1156,Kunden!$T$7:$T$506,0))),""))</f>
        <v/>
      </c>
      <c r="F1156" s="12">
        <f>IF(B1156="","",IFERROR(IF(INDEX(Kunden!$J$7:$J$506,MATCH(B1156,Kunden!$T$7:$T$506,0))="","",INDEX(Kunden!$J$7:$J$506,MATCH(B1156,Kunden!$T$7:$T$506,0))),""))</f>
        <v/>
      </c>
      <c r="G1156" s="12">
        <f>IF(B1156="","",IFERROR(IF(INDEX(Kunden!$N$7:$N$506,MATCH(B1156,Kunden!$T$7:$T$506,0))="","",INDEX(Kunden!$N$7:$N$506,MATCH(B1156,Kunden!$T$7:$T$506,0))),""))</f>
        <v/>
      </c>
      <c r="H1156" s="12">
        <f>IF(B1156="","",IF(ISNA(MATCH(B1156,Kunden!$T$7:$T$506,0)),"nicht in der Kundenliste",IF(A1156="","Datum fehlt","")))</f>
        <v/>
      </c>
    </row>
    <row r="1157">
      <c r="A1157" s="11" t="n"/>
      <c r="B1157" s="9" t="n"/>
      <c r="C1157" s="9" t="n"/>
      <c r="D1157" s="9" t="n"/>
      <c r="E1157" s="13">
        <f>IF(B1157="","",IFERROR(IF(INDEX(Kunden!$A$7:$A$506,MATCH(B1157,Kunden!$T$7:$T$506,0))="","",INDEX(Kunden!$A$7:$A$506,MATCH(B1157,Kunden!$T$7:$T$506,0))),""))</f>
        <v/>
      </c>
      <c r="F1157" s="12">
        <f>IF(B1157="","",IFERROR(IF(INDEX(Kunden!$J$7:$J$506,MATCH(B1157,Kunden!$T$7:$T$506,0))="","",INDEX(Kunden!$J$7:$J$506,MATCH(B1157,Kunden!$T$7:$T$506,0))),""))</f>
        <v/>
      </c>
      <c r="G1157" s="12">
        <f>IF(B1157="","",IFERROR(IF(INDEX(Kunden!$N$7:$N$506,MATCH(B1157,Kunden!$T$7:$T$506,0))="","",INDEX(Kunden!$N$7:$N$506,MATCH(B1157,Kunden!$T$7:$T$506,0))),""))</f>
        <v/>
      </c>
      <c r="H1157" s="12">
        <f>IF(B1157="","",IF(ISNA(MATCH(B1157,Kunden!$T$7:$T$506,0)),"nicht in der Kundenliste",IF(A1157="","Datum fehlt","")))</f>
        <v/>
      </c>
    </row>
    <row r="1158">
      <c r="A1158" s="11" t="n"/>
      <c r="B1158" s="9" t="n"/>
      <c r="C1158" s="9" t="n"/>
      <c r="D1158" s="9" t="n"/>
      <c r="E1158" s="13">
        <f>IF(B1158="","",IFERROR(IF(INDEX(Kunden!$A$7:$A$506,MATCH(B1158,Kunden!$T$7:$T$506,0))="","",INDEX(Kunden!$A$7:$A$506,MATCH(B1158,Kunden!$T$7:$T$506,0))),""))</f>
        <v/>
      </c>
      <c r="F1158" s="12">
        <f>IF(B1158="","",IFERROR(IF(INDEX(Kunden!$J$7:$J$506,MATCH(B1158,Kunden!$T$7:$T$506,0))="","",INDEX(Kunden!$J$7:$J$506,MATCH(B1158,Kunden!$T$7:$T$506,0))),""))</f>
        <v/>
      </c>
      <c r="G1158" s="12">
        <f>IF(B1158="","",IFERROR(IF(INDEX(Kunden!$N$7:$N$506,MATCH(B1158,Kunden!$T$7:$T$506,0))="","",INDEX(Kunden!$N$7:$N$506,MATCH(B1158,Kunden!$T$7:$T$506,0))),""))</f>
        <v/>
      </c>
      <c r="H1158" s="12">
        <f>IF(B1158="","",IF(ISNA(MATCH(B1158,Kunden!$T$7:$T$506,0)),"nicht in der Kundenliste",IF(A1158="","Datum fehlt","")))</f>
        <v/>
      </c>
    </row>
    <row r="1159">
      <c r="A1159" s="11" t="n"/>
      <c r="B1159" s="9" t="n"/>
      <c r="C1159" s="9" t="n"/>
      <c r="D1159" s="9" t="n"/>
      <c r="E1159" s="13">
        <f>IF(B1159="","",IFERROR(IF(INDEX(Kunden!$A$7:$A$506,MATCH(B1159,Kunden!$T$7:$T$506,0))="","",INDEX(Kunden!$A$7:$A$506,MATCH(B1159,Kunden!$T$7:$T$506,0))),""))</f>
        <v/>
      </c>
      <c r="F1159" s="12">
        <f>IF(B1159="","",IFERROR(IF(INDEX(Kunden!$J$7:$J$506,MATCH(B1159,Kunden!$T$7:$T$506,0))="","",INDEX(Kunden!$J$7:$J$506,MATCH(B1159,Kunden!$T$7:$T$506,0))),""))</f>
        <v/>
      </c>
      <c r="G1159" s="12">
        <f>IF(B1159="","",IFERROR(IF(INDEX(Kunden!$N$7:$N$506,MATCH(B1159,Kunden!$T$7:$T$506,0))="","",INDEX(Kunden!$N$7:$N$506,MATCH(B1159,Kunden!$T$7:$T$506,0))),""))</f>
        <v/>
      </c>
      <c r="H1159" s="12">
        <f>IF(B1159="","",IF(ISNA(MATCH(B1159,Kunden!$T$7:$T$506,0)),"nicht in der Kundenliste",IF(A1159="","Datum fehlt","")))</f>
        <v/>
      </c>
    </row>
    <row r="1160">
      <c r="A1160" s="11" t="n"/>
      <c r="B1160" s="9" t="n"/>
      <c r="C1160" s="9" t="n"/>
      <c r="D1160" s="9" t="n"/>
      <c r="E1160" s="13">
        <f>IF(B1160="","",IFERROR(IF(INDEX(Kunden!$A$7:$A$506,MATCH(B1160,Kunden!$T$7:$T$506,0))="","",INDEX(Kunden!$A$7:$A$506,MATCH(B1160,Kunden!$T$7:$T$506,0))),""))</f>
        <v/>
      </c>
      <c r="F1160" s="12">
        <f>IF(B1160="","",IFERROR(IF(INDEX(Kunden!$J$7:$J$506,MATCH(B1160,Kunden!$T$7:$T$506,0))="","",INDEX(Kunden!$J$7:$J$506,MATCH(B1160,Kunden!$T$7:$T$506,0))),""))</f>
        <v/>
      </c>
      <c r="G1160" s="12">
        <f>IF(B1160="","",IFERROR(IF(INDEX(Kunden!$N$7:$N$506,MATCH(B1160,Kunden!$T$7:$T$506,0))="","",INDEX(Kunden!$N$7:$N$506,MATCH(B1160,Kunden!$T$7:$T$506,0))),""))</f>
        <v/>
      </c>
      <c r="H1160" s="12">
        <f>IF(B1160="","",IF(ISNA(MATCH(B1160,Kunden!$T$7:$T$506,0)),"nicht in der Kundenliste",IF(A1160="","Datum fehlt","")))</f>
        <v/>
      </c>
    </row>
    <row r="1161">
      <c r="A1161" s="11" t="n"/>
      <c r="B1161" s="9" t="n"/>
      <c r="C1161" s="9" t="n"/>
      <c r="D1161" s="9" t="n"/>
      <c r="E1161" s="13">
        <f>IF(B1161="","",IFERROR(IF(INDEX(Kunden!$A$7:$A$506,MATCH(B1161,Kunden!$T$7:$T$506,0))="","",INDEX(Kunden!$A$7:$A$506,MATCH(B1161,Kunden!$T$7:$T$506,0))),""))</f>
        <v/>
      </c>
      <c r="F1161" s="12">
        <f>IF(B1161="","",IFERROR(IF(INDEX(Kunden!$J$7:$J$506,MATCH(B1161,Kunden!$T$7:$T$506,0))="","",INDEX(Kunden!$J$7:$J$506,MATCH(B1161,Kunden!$T$7:$T$506,0))),""))</f>
        <v/>
      </c>
      <c r="G1161" s="12">
        <f>IF(B1161="","",IFERROR(IF(INDEX(Kunden!$N$7:$N$506,MATCH(B1161,Kunden!$T$7:$T$506,0))="","",INDEX(Kunden!$N$7:$N$506,MATCH(B1161,Kunden!$T$7:$T$506,0))),""))</f>
        <v/>
      </c>
      <c r="H1161" s="12">
        <f>IF(B1161="","",IF(ISNA(MATCH(B1161,Kunden!$T$7:$T$506,0)),"nicht in der Kundenliste",IF(A1161="","Datum fehlt","")))</f>
        <v/>
      </c>
    </row>
    <row r="1162">
      <c r="A1162" s="11" t="n"/>
      <c r="B1162" s="9" t="n"/>
      <c r="C1162" s="9" t="n"/>
      <c r="D1162" s="9" t="n"/>
      <c r="E1162" s="13">
        <f>IF(B1162="","",IFERROR(IF(INDEX(Kunden!$A$7:$A$506,MATCH(B1162,Kunden!$T$7:$T$506,0))="","",INDEX(Kunden!$A$7:$A$506,MATCH(B1162,Kunden!$T$7:$T$506,0))),""))</f>
        <v/>
      </c>
      <c r="F1162" s="12">
        <f>IF(B1162="","",IFERROR(IF(INDEX(Kunden!$J$7:$J$506,MATCH(B1162,Kunden!$T$7:$T$506,0))="","",INDEX(Kunden!$J$7:$J$506,MATCH(B1162,Kunden!$T$7:$T$506,0))),""))</f>
        <v/>
      </c>
      <c r="G1162" s="12">
        <f>IF(B1162="","",IFERROR(IF(INDEX(Kunden!$N$7:$N$506,MATCH(B1162,Kunden!$T$7:$T$506,0))="","",INDEX(Kunden!$N$7:$N$506,MATCH(B1162,Kunden!$T$7:$T$506,0))),""))</f>
        <v/>
      </c>
      <c r="H1162" s="12">
        <f>IF(B1162="","",IF(ISNA(MATCH(B1162,Kunden!$T$7:$T$506,0)),"nicht in der Kundenliste",IF(A1162="","Datum fehlt","")))</f>
        <v/>
      </c>
    </row>
    <row r="1163">
      <c r="A1163" s="11" t="n"/>
      <c r="B1163" s="9" t="n"/>
      <c r="C1163" s="9" t="n"/>
      <c r="D1163" s="9" t="n"/>
      <c r="E1163" s="13">
        <f>IF(B1163="","",IFERROR(IF(INDEX(Kunden!$A$7:$A$506,MATCH(B1163,Kunden!$T$7:$T$506,0))="","",INDEX(Kunden!$A$7:$A$506,MATCH(B1163,Kunden!$T$7:$T$506,0))),""))</f>
        <v/>
      </c>
      <c r="F1163" s="12">
        <f>IF(B1163="","",IFERROR(IF(INDEX(Kunden!$J$7:$J$506,MATCH(B1163,Kunden!$T$7:$T$506,0))="","",INDEX(Kunden!$J$7:$J$506,MATCH(B1163,Kunden!$T$7:$T$506,0))),""))</f>
        <v/>
      </c>
      <c r="G1163" s="12">
        <f>IF(B1163="","",IFERROR(IF(INDEX(Kunden!$N$7:$N$506,MATCH(B1163,Kunden!$T$7:$T$506,0))="","",INDEX(Kunden!$N$7:$N$506,MATCH(B1163,Kunden!$T$7:$T$506,0))),""))</f>
        <v/>
      </c>
      <c r="H1163" s="12">
        <f>IF(B1163="","",IF(ISNA(MATCH(B1163,Kunden!$T$7:$T$506,0)),"nicht in der Kundenliste",IF(A1163="","Datum fehlt","")))</f>
        <v/>
      </c>
    </row>
    <row r="1164">
      <c r="A1164" s="11" t="n"/>
      <c r="B1164" s="9" t="n"/>
      <c r="C1164" s="9" t="n"/>
      <c r="D1164" s="9" t="n"/>
      <c r="E1164" s="13">
        <f>IF(B1164="","",IFERROR(IF(INDEX(Kunden!$A$7:$A$506,MATCH(B1164,Kunden!$T$7:$T$506,0))="","",INDEX(Kunden!$A$7:$A$506,MATCH(B1164,Kunden!$T$7:$T$506,0))),""))</f>
        <v/>
      </c>
      <c r="F1164" s="12">
        <f>IF(B1164="","",IFERROR(IF(INDEX(Kunden!$J$7:$J$506,MATCH(B1164,Kunden!$T$7:$T$506,0))="","",INDEX(Kunden!$J$7:$J$506,MATCH(B1164,Kunden!$T$7:$T$506,0))),""))</f>
        <v/>
      </c>
      <c r="G1164" s="12">
        <f>IF(B1164="","",IFERROR(IF(INDEX(Kunden!$N$7:$N$506,MATCH(B1164,Kunden!$T$7:$T$506,0))="","",INDEX(Kunden!$N$7:$N$506,MATCH(B1164,Kunden!$T$7:$T$506,0))),""))</f>
        <v/>
      </c>
      <c r="H1164" s="12">
        <f>IF(B1164="","",IF(ISNA(MATCH(B1164,Kunden!$T$7:$T$506,0)),"nicht in der Kundenliste",IF(A1164="","Datum fehlt","")))</f>
        <v/>
      </c>
    </row>
    <row r="1165">
      <c r="A1165" s="11" t="n"/>
      <c r="B1165" s="9" t="n"/>
      <c r="C1165" s="9" t="n"/>
      <c r="D1165" s="9" t="n"/>
      <c r="E1165" s="13">
        <f>IF(B1165="","",IFERROR(IF(INDEX(Kunden!$A$7:$A$506,MATCH(B1165,Kunden!$T$7:$T$506,0))="","",INDEX(Kunden!$A$7:$A$506,MATCH(B1165,Kunden!$T$7:$T$506,0))),""))</f>
        <v/>
      </c>
      <c r="F1165" s="12">
        <f>IF(B1165="","",IFERROR(IF(INDEX(Kunden!$J$7:$J$506,MATCH(B1165,Kunden!$T$7:$T$506,0))="","",INDEX(Kunden!$J$7:$J$506,MATCH(B1165,Kunden!$T$7:$T$506,0))),""))</f>
        <v/>
      </c>
      <c r="G1165" s="12">
        <f>IF(B1165="","",IFERROR(IF(INDEX(Kunden!$N$7:$N$506,MATCH(B1165,Kunden!$T$7:$T$506,0))="","",INDEX(Kunden!$N$7:$N$506,MATCH(B1165,Kunden!$T$7:$T$506,0))),""))</f>
        <v/>
      </c>
      <c r="H1165" s="12">
        <f>IF(B1165="","",IF(ISNA(MATCH(B1165,Kunden!$T$7:$T$506,0)),"nicht in der Kundenliste",IF(A1165="","Datum fehlt","")))</f>
        <v/>
      </c>
    </row>
    <row r="1166">
      <c r="A1166" s="11" t="n"/>
      <c r="B1166" s="9" t="n"/>
      <c r="C1166" s="9" t="n"/>
      <c r="D1166" s="9" t="n"/>
      <c r="E1166" s="13">
        <f>IF(B1166="","",IFERROR(IF(INDEX(Kunden!$A$7:$A$506,MATCH(B1166,Kunden!$T$7:$T$506,0))="","",INDEX(Kunden!$A$7:$A$506,MATCH(B1166,Kunden!$T$7:$T$506,0))),""))</f>
        <v/>
      </c>
      <c r="F1166" s="12">
        <f>IF(B1166="","",IFERROR(IF(INDEX(Kunden!$J$7:$J$506,MATCH(B1166,Kunden!$T$7:$T$506,0))="","",INDEX(Kunden!$J$7:$J$506,MATCH(B1166,Kunden!$T$7:$T$506,0))),""))</f>
        <v/>
      </c>
      <c r="G1166" s="12">
        <f>IF(B1166="","",IFERROR(IF(INDEX(Kunden!$N$7:$N$506,MATCH(B1166,Kunden!$T$7:$T$506,0))="","",INDEX(Kunden!$N$7:$N$506,MATCH(B1166,Kunden!$T$7:$T$506,0))),""))</f>
        <v/>
      </c>
      <c r="H1166" s="12">
        <f>IF(B1166="","",IF(ISNA(MATCH(B1166,Kunden!$T$7:$T$506,0)),"nicht in der Kundenliste",IF(A1166="","Datum fehlt","")))</f>
        <v/>
      </c>
    </row>
    <row r="1167">
      <c r="A1167" s="11" t="n"/>
      <c r="B1167" s="9" t="n"/>
      <c r="C1167" s="9" t="n"/>
      <c r="D1167" s="9" t="n"/>
      <c r="E1167" s="13">
        <f>IF(B1167="","",IFERROR(IF(INDEX(Kunden!$A$7:$A$506,MATCH(B1167,Kunden!$T$7:$T$506,0))="","",INDEX(Kunden!$A$7:$A$506,MATCH(B1167,Kunden!$T$7:$T$506,0))),""))</f>
        <v/>
      </c>
      <c r="F1167" s="12">
        <f>IF(B1167="","",IFERROR(IF(INDEX(Kunden!$J$7:$J$506,MATCH(B1167,Kunden!$T$7:$T$506,0))="","",INDEX(Kunden!$J$7:$J$506,MATCH(B1167,Kunden!$T$7:$T$506,0))),""))</f>
        <v/>
      </c>
      <c r="G1167" s="12">
        <f>IF(B1167="","",IFERROR(IF(INDEX(Kunden!$N$7:$N$506,MATCH(B1167,Kunden!$T$7:$T$506,0))="","",INDEX(Kunden!$N$7:$N$506,MATCH(B1167,Kunden!$T$7:$T$506,0))),""))</f>
        <v/>
      </c>
      <c r="H1167" s="12">
        <f>IF(B1167="","",IF(ISNA(MATCH(B1167,Kunden!$T$7:$T$506,0)),"nicht in der Kundenliste",IF(A1167="","Datum fehlt","")))</f>
        <v/>
      </c>
    </row>
    <row r="1168">
      <c r="A1168" s="11" t="n"/>
      <c r="B1168" s="9" t="n"/>
      <c r="C1168" s="9" t="n"/>
      <c r="D1168" s="9" t="n"/>
      <c r="E1168" s="13">
        <f>IF(B1168="","",IFERROR(IF(INDEX(Kunden!$A$7:$A$506,MATCH(B1168,Kunden!$T$7:$T$506,0))="","",INDEX(Kunden!$A$7:$A$506,MATCH(B1168,Kunden!$T$7:$T$506,0))),""))</f>
        <v/>
      </c>
      <c r="F1168" s="12">
        <f>IF(B1168="","",IFERROR(IF(INDEX(Kunden!$J$7:$J$506,MATCH(B1168,Kunden!$T$7:$T$506,0))="","",INDEX(Kunden!$J$7:$J$506,MATCH(B1168,Kunden!$T$7:$T$506,0))),""))</f>
        <v/>
      </c>
      <c r="G1168" s="12">
        <f>IF(B1168="","",IFERROR(IF(INDEX(Kunden!$N$7:$N$506,MATCH(B1168,Kunden!$T$7:$T$506,0))="","",INDEX(Kunden!$N$7:$N$506,MATCH(B1168,Kunden!$T$7:$T$506,0))),""))</f>
        <v/>
      </c>
      <c r="H1168" s="12">
        <f>IF(B1168="","",IF(ISNA(MATCH(B1168,Kunden!$T$7:$T$506,0)),"nicht in der Kundenliste",IF(A1168="","Datum fehlt","")))</f>
        <v/>
      </c>
    </row>
    <row r="1169">
      <c r="A1169" s="11" t="n"/>
      <c r="B1169" s="9" t="n"/>
      <c r="C1169" s="9" t="n"/>
      <c r="D1169" s="9" t="n"/>
      <c r="E1169" s="13">
        <f>IF(B1169="","",IFERROR(IF(INDEX(Kunden!$A$7:$A$506,MATCH(B1169,Kunden!$T$7:$T$506,0))="","",INDEX(Kunden!$A$7:$A$506,MATCH(B1169,Kunden!$T$7:$T$506,0))),""))</f>
        <v/>
      </c>
      <c r="F1169" s="12">
        <f>IF(B1169="","",IFERROR(IF(INDEX(Kunden!$J$7:$J$506,MATCH(B1169,Kunden!$T$7:$T$506,0))="","",INDEX(Kunden!$J$7:$J$506,MATCH(B1169,Kunden!$T$7:$T$506,0))),""))</f>
        <v/>
      </c>
      <c r="G1169" s="12">
        <f>IF(B1169="","",IFERROR(IF(INDEX(Kunden!$N$7:$N$506,MATCH(B1169,Kunden!$T$7:$T$506,0))="","",INDEX(Kunden!$N$7:$N$506,MATCH(B1169,Kunden!$T$7:$T$506,0))),""))</f>
        <v/>
      </c>
      <c r="H1169" s="12">
        <f>IF(B1169="","",IF(ISNA(MATCH(B1169,Kunden!$T$7:$T$506,0)),"nicht in der Kundenliste",IF(A1169="","Datum fehlt","")))</f>
        <v/>
      </c>
    </row>
    <row r="1170">
      <c r="A1170" s="11" t="n"/>
      <c r="B1170" s="9" t="n"/>
      <c r="C1170" s="9" t="n"/>
      <c r="D1170" s="9" t="n"/>
      <c r="E1170" s="13">
        <f>IF(B1170="","",IFERROR(IF(INDEX(Kunden!$A$7:$A$506,MATCH(B1170,Kunden!$T$7:$T$506,0))="","",INDEX(Kunden!$A$7:$A$506,MATCH(B1170,Kunden!$T$7:$T$506,0))),""))</f>
        <v/>
      </c>
      <c r="F1170" s="12">
        <f>IF(B1170="","",IFERROR(IF(INDEX(Kunden!$J$7:$J$506,MATCH(B1170,Kunden!$T$7:$T$506,0))="","",INDEX(Kunden!$J$7:$J$506,MATCH(B1170,Kunden!$T$7:$T$506,0))),""))</f>
        <v/>
      </c>
      <c r="G1170" s="12">
        <f>IF(B1170="","",IFERROR(IF(INDEX(Kunden!$N$7:$N$506,MATCH(B1170,Kunden!$T$7:$T$506,0))="","",INDEX(Kunden!$N$7:$N$506,MATCH(B1170,Kunden!$T$7:$T$506,0))),""))</f>
        <v/>
      </c>
      <c r="H1170" s="12">
        <f>IF(B1170="","",IF(ISNA(MATCH(B1170,Kunden!$T$7:$T$506,0)),"nicht in der Kundenliste",IF(A1170="","Datum fehlt","")))</f>
        <v/>
      </c>
    </row>
    <row r="1171">
      <c r="A1171" s="11" t="n"/>
      <c r="B1171" s="9" t="n"/>
      <c r="C1171" s="9" t="n"/>
      <c r="D1171" s="9" t="n"/>
      <c r="E1171" s="13">
        <f>IF(B1171="","",IFERROR(IF(INDEX(Kunden!$A$7:$A$506,MATCH(B1171,Kunden!$T$7:$T$506,0))="","",INDEX(Kunden!$A$7:$A$506,MATCH(B1171,Kunden!$T$7:$T$506,0))),""))</f>
        <v/>
      </c>
      <c r="F1171" s="12">
        <f>IF(B1171="","",IFERROR(IF(INDEX(Kunden!$J$7:$J$506,MATCH(B1171,Kunden!$T$7:$T$506,0))="","",INDEX(Kunden!$J$7:$J$506,MATCH(B1171,Kunden!$T$7:$T$506,0))),""))</f>
        <v/>
      </c>
      <c r="G1171" s="12">
        <f>IF(B1171="","",IFERROR(IF(INDEX(Kunden!$N$7:$N$506,MATCH(B1171,Kunden!$T$7:$T$506,0))="","",INDEX(Kunden!$N$7:$N$506,MATCH(B1171,Kunden!$T$7:$T$506,0))),""))</f>
        <v/>
      </c>
      <c r="H1171" s="12">
        <f>IF(B1171="","",IF(ISNA(MATCH(B1171,Kunden!$T$7:$T$506,0)),"nicht in der Kundenliste",IF(A1171="","Datum fehlt","")))</f>
        <v/>
      </c>
    </row>
    <row r="1172">
      <c r="A1172" s="11" t="n"/>
      <c r="B1172" s="9" t="n"/>
      <c r="C1172" s="9" t="n"/>
      <c r="D1172" s="9" t="n"/>
      <c r="E1172" s="13">
        <f>IF(B1172="","",IFERROR(IF(INDEX(Kunden!$A$7:$A$506,MATCH(B1172,Kunden!$T$7:$T$506,0))="","",INDEX(Kunden!$A$7:$A$506,MATCH(B1172,Kunden!$T$7:$T$506,0))),""))</f>
        <v/>
      </c>
      <c r="F1172" s="12">
        <f>IF(B1172="","",IFERROR(IF(INDEX(Kunden!$J$7:$J$506,MATCH(B1172,Kunden!$T$7:$T$506,0))="","",INDEX(Kunden!$J$7:$J$506,MATCH(B1172,Kunden!$T$7:$T$506,0))),""))</f>
        <v/>
      </c>
      <c r="G1172" s="12">
        <f>IF(B1172="","",IFERROR(IF(INDEX(Kunden!$N$7:$N$506,MATCH(B1172,Kunden!$T$7:$T$506,0))="","",INDEX(Kunden!$N$7:$N$506,MATCH(B1172,Kunden!$T$7:$T$506,0))),""))</f>
        <v/>
      </c>
      <c r="H1172" s="12">
        <f>IF(B1172="","",IF(ISNA(MATCH(B1172,Kunden!$T$7:$T$506,0)),"nicht in der Kundenliste",IF(A1172="","Datum fehlt","")))</f>
        <v/>
      </c>
    </row>
    <row r="1173">
      <c r="A1173" s="11" t="n"/>
      <c r="B1173" s="9" t="n"/>
      <c r="C1173" s="9" t="n"/>
      <c r="D1173" s="9" t="n"/>
      <c r="E1173" s="13">
        <f>IF(B1173="","",IFERROR(IF(INDEX(Kunden!$A$7:$A$506,MATCH(B1173,Kunden!$T$7:$T$506,0))="","",INDEX(Kunden!$A$7:$A$506,MATCH(B1173,Kunden!$T$7:$T$506,0))),""))</f>
        <v/>
      </c>
      <c r="F1173" s="12">
        <f>IF(B1173="","",IFERROR(IF(INDEX(Kunden!$J$7:$J$506,MATCH(B1173,Kunden!$T$7:$T$506,0))="","",INDEX(Kunden!$J$7:$J$506,MATCH(B1173,Kunden!$T$7:$T$506,0))),""))</f>
        <v/>
      </c>
      <c r="G1173" s="12">
        <f>IF(B1173="","",IFERROR(IF(INDEX(Kunden!$N$7:$N$506,MATCH(B1173,Kunden!$T$7:$T$506,0))="","",INDEX(Kunden!$N$7:$N$506,MATCH(B1173,Kunden!$T$7:$T$506,0))),""))</f>
        <v/>
      </c>
      <c r="H1173" s="12">
        <f>IF(B1173="","",IF(ISNA(MATCH(B1173,Kunden!$T$7:$T$506,0)),"nicht in der Kundenliste",IF(A1173="","Datum fehlt","")))</f>
        <v/>
      </c>
    </row>
    <row r="1174">
      <c r="A1174" s="11" t="n"/>
      <c r="B1174" s="9" t="n"/>
      <c r="C1174" s="9" t="n"/>
      <c r="D1174" s="9" t="n"/>
      <c r="E1174" s="13">
        <f>IF(B1174="","",IFERROR(IF(INDEX(Kunden!$A$7:$A$506,MATCH(B1174,Kunden!$T$7:$T$506,0))="","",INDEX(Kunden!$A$7:$A$506,MATCH(B1174,Kunden!$T$7:$T$506,0))),""))</f>
        <v/>
      </c>
      <c r="F1174" s="12">
        <f>IF(B1174="","",IFERROR(IF(INDEX(Kunden!$J$7:$J$506,MATCH(B1174,Kunden!$T$7:$T$506,0))="","",INDEX(Kunden!$J$7:$J$506,MATCH(B1174,Kunden!$T$7:$T$506,0))),""))</f>
        <v/>
      </c>
      <c r="G1174" s="12">
        <f>IF(B1174="","",IFERROR(IF(INDEX(Kunden!$N$7:$N$506,MATCH(B1174,Kunden!$T$7:$T$506,0))="","",INDEX(Kunden!$N$7:$N$506,MATCH(B1174,Kunden!$T$7:$T$506,0))),""))</f>
        <v/>
      </c>
      <c r="H1174" s="12">
        <f>IF(B1174="","",IF(ISNA(MATCH(B1174,Kunden!$T$7:$T$506,0)),"nicht in der Kundenliste",IF(A1174="","Datum fehlt","")))</f>
        <v/>
      </c>
    </row>
    <row r="1175">
      <c r="A1175" s="11" t="n"/>
      <c r="B1175" s="9" t="n"/>
      <c r="C1175" s="9" t="n"/>
      <c r="D1175" s="9" t="n"/>
      <c r="E1175" s="13">
        <f>IF(B1175="","",IFERROR(IF(INDEX(Kunden!$A$7:$A$506,MATCH(B1175,Kunden!$T$7:$T$506,0))="","",INDEX(Kunden!$A$7:$A$506,MATCH(B1175,Kunden!$T$7:$T$506,0))),""))</f>
        <v/>
      </c>
      <c r="F1175" s="12">
        <f>IF(B1175="","",IFERROR(IF(INDEX(Kunden!$J$7:$J$506,MATCH(B1175,Kunden!$T$7:$T$506,0))="","",INDEX(Kunden!$J$7:$J$506,MATCH(B1175,Kunden!$T$7:$T$506,0))),""))</f>
        <v/>
      </c>
      <c r="G1175" s="12">
        <f>IF(B1175="","",IFERROR(IF(INDEX(Kunden!$N$7:$N$506,MATCH(B1175,Kunden!$T$7:$T$506,0))="","",INDEX(Kunden!$N$7:$N$506,MATCH(B1175,Kunden!$T$7:$T$506,0))),""))</f>
        <v/>
      </c>
      <c r="H1175" s="12">
        <f>IF(B1175="","",IF(ISNA(MATCH(B1175,Kunden!$T$7:$T$506,0)),"nicht in der Kundenliste",IF(A1175="","Datum fehlt","")))</f>
        <v/>
      </c>
    </row>
    <row r="1176">
      <c r="A1176" s="11" t="n"/>
      <c r="B1176" s="9" t="n"/>
      <c r="C1176" s="9" t="n"/>
      <c r="D1176" s="9" t="n"/>
      <c r="E1176" s="13">
        <f>IF(B1176="","",IFERROR(IF(INDEX(Kunden!$A$7:$A$506,MATCH(B1176,Kunden!$T$7:$T$506,0))="","",INDEX(Kunden!$A$7:$A$506,MATCH(B1176,Kunden!$T$7:$T$506,0))),""))</f>
        <v/>
      </c>
      <c r="F1176" s="12">
        <f>IF(B1176="","",IFERROR(IF(INDEX(Kunden!$J$7:$J$506,MATCH(B1176,Kunden!$T$7:$T$506,0))="","",INDEX(Kunden!$J$7:$J$506,MATCH(B1176,Kunden!$T$7:$T$506,0))),""))</f>
        <v/>
      </c>
      <c r="G1176" s="12">
        <f>IF(B1176="","",IFERROR(IF(INDEX(Kunden!$N$7:$N$506,MATCH(B1176,Kunden!$T$7:$T$506,0))="","",INDEX(Kunden!$N$7:$N$506,MATCH(B1176,Kunden!$T$7:$T$506,0))),""))</f>
        <v/>
      </c>
      <c r="H1176" s="12">
        <f>IF(B1176="","",IF(ISNA(MATCH(B1176,Kunden!$T$7:$T$506,0)),"nicht in der Kundenliste",IF(A1176="","Datum fehlt","")))</f>
        <v/>
      </c>
    </row>
    <row r="1177">
      <c r="A1177" s="11" t="n"/>
      <c r="B1177" s="9" t="n"/>
      <c r="C1177" s="9" t="n"/>
      <c r="D1177" s="9" t="n"/>
      <c r="E1177" s="13">
        <f>IF(B1177="","",IFERROR(IF(INDEX(Kunden!$A$7:$A$506,MATCH(B1177,Kunden!$T$7:$T$506,0))="","",INDEX(Kunden!$A$7:$A$506,MATCH(B1177,Kunden!$T$7:$T$506,0))),""))</f>
        <v/>
      </c>
      <c r="F1177" s="12">
        <f>IF(B1177="","",IFERROR(IF(INDEX(Kunden!$J$7:$J$506,MATCH(B1177,Kunden!$T$7:$T$506,0))="","",INDEX(Kunden!$J$7:$J$506,MATCH(B1177,Kunden!$T$7:$T$506,0))),""))</f>
        <v/>
      </c>
      <c r="G1177" s="12">
        <f>IF(B1177="","",IFERROR(IF(INDEX(Kunden!$N$7:$N$506,MATCH(B1177,Kunden!$T$7:$T$506,0))="","",INDEX(Kunden!$N$7:$N$506,MATCH(B1177,Kunden!$T$7:$T$506,0))),""))</f>
        <v/>
      </c>
      <c r="H1177" s="12">
        <f>IF(B1177="","",IF(ISNA(MATCH(B1177,Kunden!$T$7:$T$506,0)),"nicht in der Kundenliste",IF(A1177="","Datum fehlt","")))</f>
        <v/>
      </c>
    </row>
    <row r="1178">
      <c r="A1178" s="11" t="n"/>
      <c r="B1178" s="9" t="n"/>
      <c r="C1178" s="9" t="n"/>
      <c r="D1178" s="9" t="n"/>
      <c r="E1178" s="13">
        <f>IF(B1178="","",IFERROR(IF(INDEX(Kunden!$A$7:$A$506,MATCH(B1178,Kunden!$T$7:$T$506,0))="","",INDEX(Kunden!$A$7:$A$506,MATCH(B1178,Kunden!$T$7:$T$506,0))),""))</f>
        <v/>
      </c>
      <c r="F1178" s="12">
        <f>IF(B1178="","",IFERROR(IF(INDEX(Kunden!$J$7:$J$506,MATCH(B1178,Kunden!$T$7:$T$506,0))="","",INDEX(Kunden!$J$7:$J$506,MATCH(B1178,Kunden!$T$7:$T$506,0))),""))</f>
        <v/>
      </c>
      <c r="G1178" s="12">
        <f>IF(B1178="","",IFERROR(IF(INDEX(Kunden!$N$7:$N$506,MATCH(B1178,Kunden!$T$7:$T$506,0))="","",INDEX(Kunden!$N$7:$N$506,MATCH(B1178,Kunden!$T$7:$T$506,0))),""))</f>
        <v/>
      </c>
      <c r="H1178" s="12">
        <f>IF(B1178="","",IF(ISNA(MATCH(B1178,Kunden!$T$7:$T$506,0)),"nicht in der Kundenliste",IF(A1178="","Datum fehlt","")))</f>
        <v/>
      </c>
    </row>
    <row r="1179">
      <c r="A1179" s="11" t="n"/>
      <c r="B1179" s="9" t="n"/>
      <c r="C1179" s="9" t="n"/>
      <c r="D1179" s="9" t="n"/>
      <c r="E1179" s="13">
        <f>IF(B1179="","",IFERROR(IF(INDEX(Kunden!$A$7:$A$506,MATCH(B1179,Kunden!$T$7:$T$506,0))="","",INDEX(Kunden!$A$7:$A$506,MATCH(B1179,Kunden!$T$7:$T$506,0))),""))</f>
        <v/>
      </c>
      <c r="F1179" s="12">
        <f>IF(B1179="","",IFERROR(IF(INDEX(Kunden!$J$7:$J$506,MATCH(B1179,Kunden!$T$7:$T$506,0))="","",INDEX(Kunden!$J$7:$J$506,MATCH(B1179,Kunden!$T$7:$T$506,0))),""))</f>
        <v/>
      </c>
      <c r="G1179" s="12">
        <f>IF(B1179="","",IFERROR(IF(INDEX(Kunden!$N$7:$N$506,MATCH(B1179,Kunden!$T$7:$T$506,0))="","",INDEX(Kunden!$N$7:$N$506,MATCH(B1179,Kunden!$T$7:$T$506,0))),""))</f>
        <v/>
      </c>
      <c r="H1179" s="12">
        <f>IF(B1179="","",IF(ISNA(MATCH(B1179,Kunden!$T$7:$T$506,0)),"nicht in der Kundenliste",IF(A1179="","Datum fehlt","")))</f>
        <v/>
      </c>
    </row>
    <row r="1180">
      <c r="A1180" s="11" t="n"/>
      <c r="B1180" s="9" t="n"/>
      <c r="C1180" s="9" t="n"/>
      <c r="D1180" s="9" t="n"/>
      <c r="E1180" s="13">
        <f>IF(B1180="","",IFERROR(IF(INDEX(Kunden!$A$7:$A$506,MATCH(B1180,Kunden!$T$7:$T$506,0))="","",INDEX(Kunden!$A$7:$A$506,MATCH(B1180,Kunden!$T$7:$T$506,0))),""))</f>
        <v/>
      </c>
      <c r="F1180" s="12">
        <f>IF(B1180="","",IFERROR(IF(INDEX(Kunden!$J$7:$J$506,MATCH(B1180,Kunden!$T$7:$T$506,0))="","",INDEX(Kunden!$J$7:$J$506,MATCH(B1180,Kunden!$T$7:$T$506,0))),""))</f>
        <v/>
      </c>
      <c r="G1180" s="12">
        <f>IF(B1180="","",IFERROR(IF(INDEX(Kunden!$N$7:$N$506,MATCH(B1180,Kunden!$T$7:$T$506,0))="","",INDEX(Kunden!$N$7:$N$506,MATCH(B1180,Kunden!$T$7:$T$506,0))),""))</f>
        <v/>
      </c>
      <c r="H1180" s="12">
        <f>IF(B1180="","",IF(ISNA(MATCH(B1180,Kunden!$T$7:$T$506,0)),"nicht in der Kundenliste",IF(A1180="","Datum fehlt","")))</f>
        <v/>
      </c>
    </row>
    <row r="1181">
      <c r="A1181" s="11" t="n"/>
      <c r="B1181" s="9" t="n"/>
      <c r="C1181" s="9" t="n"/>
      <c r="D1181" s="9" t="n"/>
      <c r="E1181" s="13">
        <f>IF(B1181="","",IFERROR(IF(INDEX(Kunden!$A$7:$A$506,MATCH(B1181,Kunden!$T$7:$T$506,0))="","",INDEX(Kunden!$A$7:$A$506,MATCH(B1181,Kunden!$T$7:$T$506,0))),""))</f>
        <v/>
      </c>
      <c r="F1181" s="12">
        <f>IF(B1181="","",IFERROR(IF(INDEX(Kunden!$J$7:$J$506,MATCH(B1181,Kunden!$T$7:$T$506,0))="","",INDEX(Kunden!$J$7:$J$506,MATCH(B1181,Kunden!$T$7:$T$506,0))),""))</f>
        <v/>
      </c>
      <c r="G1181" s="12">
        <f>IF(B1181="","",IFERROR(IF(INDEX(Kunden!$N$7:$N$506,MATCH(B1181,Kunden!$T$7:$T$506,0))="","",INDEX(Kunden!$N$7:$N$506,MATCH(B1181,Kunden!$T$7:$T$506,0))),""))</f>
        <v/>
      </c>
      <c r="H1181" s="12">
        <f>IF(B1181="","",IF(ISNA(MATCH(B1181,Kunden!$T$7:$T$506,0)),"nicht in der Kundenliste",IF(A1181="","Datum fehlt","")))</f>
        <v/>
      </c>
    </row>
    <row r="1182">
      <c r="A1182" s="11" t="n"/>
      <c r="B1182" s="9" t="n"/>
      <c r="C1182" s="9" t="n"/>
      <c r="D1182" s="9" t="n"/>
      <c r="E1182" s="13">
        <f>IF(B1182="","",IFERROR(IF(INDEX(Kunden!$A$7:$A$506,MATCH(B1182,Kunden!$T$7:$T$506,0))="","",INDEX(Kunden!$A$7:$A$506,MATCH(B1182,Kunden!$T$7:$T$506,0))),""))</f>
        <v/>
      </c>
      <c r="F1182" s="12">
        <f>IF(B1182="","",IFERROR(IF(INDEX(Kunden!$J$7:$J$506,MATCH(B1182,Kunden!$T$7:$T$506,0))="","",INDEX(Kunden!$J$7:$J$506,MATCH(B1182,Kunden!$T$7:$T$506,0))),""))</f>
        <v/>
      </c>
      <c r="G1182" s="12">
        <f>IF(B1182="","",IFERROR(IF(INDEX(Kunden!$N$7:$N$506,MATCH(B1182,Kunden!$T$7:$T$506,0))="","",INDEX(Kunden!$N$7:$N$506,MATCH(B1182,Kunden!$T$7:$T$506,0))),""))</f>
        <v/>
      </c>
      <c r="H1182" s="12">
        <f>IF(B1182="","",IF(ISNA(MATCH(B1182,Kunden!$T$7:$T$506,0)),"nicht in der Kundenliste",IF(A1182="","Datum fehlt","")))</f>
        <v/>
      </c>
    </row>
    <row r="1183">
      <c r="A1183" s="11" t="n"/>
      <c r="B1183" s="9" t="n"/>
      <c r="C1183" s="9" t="n"/>
      <c r="D1183" s="9" t="n"/>
      <c r="E1183" s="13">
        <f>IF(B1183="","",IFERROR(IF(INDEX(Kunden!$A$7:$A$506,MATCH(B1183,Kunden!$T$7:$T$506,0))="","",INDEX(Kunden!$A$7:$A$506,MATCH(B1183,Kunden!$T$7:$T$506,0))),""))</f>
        <v/>
      </c>
      <c r="F1183" s="12">
        <f>IF(B1183="","",IFERROR(IF(INDEX(Kunden!$J$7:$J$506,MATCH(B1183,Kunden!$T$7:$T$506,0))="","",INDEX(Kunden!$J$7:$J$506,MATCH(B1183,Kunden!$T$7:$T$506,0))),""))</f>
        <v/>
      </c>
      <c r="G1183" s="12">
        <f>IF(B1183="","",IFERROR(IF(INDEX(Kunden!$N$7:$N$506,MATCH(B1183,Kunden!$T$7:$T$506,0))="","",INDEX(Kunden!$N$7:$N$506,MATCH(B1183,Kunden!$T$7:$T$506,0))),""))</f>
        <v/>
      </c>
      <c r="H1183" s="12">
        <f>IF(B1183="","",IF(ISNA(MATCH(B1183,Kunden!$T$7:$T$506,0)),"nicht in der Kundenliste",IF(A1183="","Datum fehlt","")))</f>
        <v/>
      </c>
    </row>
    <row r="1184">
      <c r="A1184" s="11" t="n"/>
      <c r="B1184" s="9" t="n"/>
      <c r="C1184" s="9" t="n"/>
      <c r="D1184" s="9" t="n"/>
      <c r="E1184" s="13">
        <f>IF(B1184="","",IFERROR(IF(INDEX(Kunden!$A$7:$A$506,MATCH(B1184,Kunden!$T$7:$T$506,0))="","",INDEX(Kunden!$A$7:$A$506,MATCH(B1184,Kunden!$T$7:$T$506,0))),""))</f>
        <v/>
      </c>
      <c r="F1184" s="12">
        <f>IF(B1184="","",IFERROR(IF(INDEX(Kunden!$J$7:$J$506,MATCH(B1184,Kunden!$T$7:$T$506,0))="","",INDEX(Kunden!$J$7:$J$506,MATCH(B1184,Kunden!$T$7:$T$506,0))),""))</f>
        <v/>
      </c>
      <c r="G1184" s="12">
        <f>IF(B1184="","",IFERROR(IF(INDEX(Kunden!$N$7:$N$506,MATCH(B1184,Kunden!$T$7:$T$506,0))="","",INDEX(Kunden!$N$7:$N$506,MATCH(B1184,Kunden!$T$7:$T$506,0))),""))</f>
        <v/>
      </c>
      <c r="H1184" s="12">
        <f>IF(B1184="","",IF(ISNA(MATCH(B1184,Kunden!$T$7:$T$506,0)),"nicht in der Kundenliste",IF(A1184="","Datum fehlt","")))</f>
        <v/>
      </c>
    </row>
    <row r="1185">
      <c r="A1185" s="11" t="n"/>
      <c r="B1185" s="9" t="n"/>
      <c r="C1185" s="9" t="n"/>
      <c r="D1185" s="9" t="n"/>
      <c r="E1185" s="13">
        <f>IF(B1185="","",IFERROR(IF(INDEX(Kunden!$A$7:$A$506,MATCH(B1185,Kunden!$T$7:$T$506,0))="","",INDEX(Kunden!$A$7:$A$506,MATCH(B1185,Kunden!$T$7:$T$506,0))),""))</f>
        <v/>
      </c>
      <c r="F1185" s="12">
        <f>IF(B1185="","",IFERROR(IF(INDEX(Kunden!$J$7:$J$506,MATCH(B1185,Kunden!$T$7:$T$506,0))="","",INDEX(Kunden!$J$7:$J$506,MATCH(B1185,Kunden!$T$7:$T$506,0))),""))</f>
        <v/>
      </c>
      <c r="G1185" s="12">
        <f>IF(B1185="","",IFERROR(IF(INDEX(Kunden!$N$7:$N$506,MATCH(B1185,Kunden!$T$7:$T$506,0))="","",INDEX(Kunden!$N$7:$N$506,MATCH(B1185,Kunden!$T$7:$T$506,0))),""))</f>
        <v/>
      </c>
      <c r="H1185" s="12">
        <f>IF(B1185="","",IF(ISNA(MATCH(B1185,Kunden!$T$7:$T$506,0)),"nicht in der Kundenliste",IF(A1185="","Datum fehlt","")))</f>
        <v/>
      </c>
    </row>
    <row r="1186">
      <c r="A1186" s="11" t="n"/>
      <c r="B1186" s="9" t="n"/>
      <c r="C1186" s="9" t="n"/>
      <c r="D1186" s="9" t="n"/>
      <c r="E1186" s="13">
        <f>IF(B1186="","",IFERROR(IF(INDEX(Kunden!$A$7:$A$506,MATCH(B1186,Kunden!$T$7:$T$506,0))="","",INDEX(Kunden!$A$7:$A$506,MATCH(B1186,Kunden!$T$7:$T$506,0))),""))</f>
        <v/>
      </c>
      <c r="F1186" s="12">
        <f>IF(B1186="","",IFERROR(IF(INDEX(Kunden!$J$7:$J$506,MATCH(B1186,Kunden!$T$7:$T$506,0))="","",INDEX(Kunden!$J$7:$J$506,MATCH(B1186,Kunden!$T$7:$T$506,0))),""))</f>
        <v/>
      </c>
      <c r="G1186" s="12">
        <f>IF(B1186="","",IFERROR(IF(INDEX(Kunden!$N$7:$N$506,MATCH(B1186,Kunden!$T$7:$T$506,0))="","",INDEX(Kunden!$N$7:$N$506,MATCH(B1186,Kunden!$T$7:$T$506,0))),""))</f>
        <v/>
      </c>
      <c r="H1186" s="12">
        <f>IF(B1186="","",IF(ISNA(MATCH(B1186,Kunden!$T$7:$T$506,0)),"nicht in der Kundenliste",IF(A1186="","Datum fehlt","")))</f>
        <v/>
      </c>
    </row>
    <row r="1187">
      <c r="A1187" s="11" t="n"/>
      <c r="B1187" s="9" t="n"/>
      <c r="C1187" s="9" t="n"/>
      <c r="D1187" s="9" t="n"/>
      <c r="E1187" s="13">
        <f>IF(B1187="","",IFERROR(IF(INDEX(Kunden!$A$7:$A$506,MATCH(B1187,Kunden!$T$7:$T$506,0))="","",INDEX(Kunden!$A$7:$A$506,MATCH(B1187,Kunden!$T$7:$T$506,0))),""))</f>
        <v/>
      </c>
      <c r="F1187" s="12">
        <f>IF(B1187="","",IFERROR(IF(INDEX(Kunden!$J$7:$J$506,MATCH(B1187,Kunden!$T$7:$T$506,0))="","",INDEX(Kunden!$J$7:$J$506,MATCH(B1187,Kunden!$T$7:$T$506,0))),""))</f>
        <v/>
      </c>
      <c r="G1187" s="12">
        <f>IF(B1187="","",IFERROR(IF(INDEX(Kunden!$N$7:$N$506,MATCH(B1187,Kunden!$T$7:$T$506,0))="","",INDEX(Kunden!$N$7:$N$506,MATCH(B1187,Kunden!$T$7:$T$506,0))),""))</f>
        <v/>
      </c>
      <c r="H1187" s="12">
        <f>IF(B1187="","",IF(ISNA(MATCH(B1187,Kunden!$T$7:$T$506,0)),"nicht in der Kundenliste",IF(A1187="","Datum fehlt","")))</f>
        <v/>
      </c>
    </row>
    <row r="1188">
      <c r="A1188" s="11" t="n"/>
      <c r="B1188" s="9" t="n"/>
      <c r="C1188" s="9" t="n"/>
      <c r="D1188" s="9" t="n"/>
      <c r="E1188" s="13">
        <f>IF(B1188="","",IFERROR(IF(INDEX(Kunden!$A$7:$A$506,MATCH(B1188,Kunden!$T$7:$T$506,0))="","",INDEX(Kunden!$A$7:$A$506,MATCH(B1188,Kunden!$T$7:$T$506,0))),""))</f>
        <v/>
      </c>
      <c r="F1188" s="12">
        <f>IF(B1188="","",IFERROR(IF(INDEX(Kunden!$J$7:$J$506,MATCH(B1188,Kunden!$T$7:$T$506,0))="","",INDEX(Kunden!$J$7:$J$506,MATCH(B1188,Kunden!$T$7:$T$506,0))),""))</f>
        <v/>
      </c>
      <c r="G1188" s="12">
        <f>IF(B1188="","",IFERROR(IF(INDEX(Kunden!$N$7:$N$506,MATCH(B1188,Kunden!$T$7:$T$506,0))="","",INDEX(Kunden!$N$7:$N$506,MATCH(B1188,Kunden!$T$7:$T$506,0))),""))</f>
        <v/>
      </c>
      <c r="H1188" s="12">
        <f>IF(B1188="","",IF(ISNA(MATCH(B1188,Kunden!$T$7:$T$506,0)),"nicht in der Kundenliste",IF(A1188="","Datum fehlt","")))</f>
        <v/>
      </c>
    </row>
    <row r="1189">
      <c r="A1189" s="11" t="n"/>
      <c r="B1189" s="9" t="n"/>
      <c r="C1189" s="9" t="n"/>
      <c r="D1189" s="9" t="n"/>
      <c r="E1189" s="13">
        <f>IF(B1189="","",IFERROR(IF(INDEX(Kunden!$A$7:$A$506,MATCH(B1189,Kunden!$T$7:$T$506,0))="","",INDEX(Kunden!$A$7:$A$506,MATCH(B1189,Kunden!$T$7:$T$506,0))),""))</f>
        <v/>
      </c>
      <c r="F1189" s="12">
        <f>IF(B1189="","",IFERROR(IF(INDEX(Kunden!$J$7:$J$506,MATCH(B1189,Kunden!$T$7:$T$506,0))="","",INDEX(Kunden!$J$7:$J$506,MATCH(B1189,Kunden!$T$7:$T$506,0))),""))</f>
        <v/>
      </c>
      <c r="G1189" s="12">
        <f>IF(B1189="","",IFERROR(IF(INDEX(Kunden!$N$7:$N$506,MATCH(B1189,Kunden!$T$7:$T$506,0))="","",INDEX(Kunden!$N$7:$N$506,MATCH(B1189,Kunden!$T$7:$T$506,0))),""))</f>
        <v/>
      </c>
      <c r="H1189" s="12">
        <f>IF(B1189="","",IF(ISNA(MATCH(B1189,Kunden!$T$7:$T$506,0)),"nicht in der Kundenliste",IF(A1189="","Datum fehlt","")))</f>
        <v/>
      </c>
    </row>
    <row r="1190">
      <c r="A1190" s="11" t="n"/>
      <c r="B1190" s="9" t="n"/>
      <c r="C1190" s="9" t="n"/>
      <c r="D1190" s="9" t="n"/>
      <c r="E1190" s="13">
        <f>IF(B1190="","",IFERROR(IF(INDEX(Kunden!$A$7:$A$506,MATCH(B1190,Kunden!$T$7:$T$506,0))="","",INDEX(Kunden!$A$7:$A$506,MATCH(B1190,Kunden!$T$7:$T$506,0))),""))</f>
        <v/>
      </c>
      <c r="F1190" s="12">
        <f>IF(B1190="","",IFERROR(IF(INDEX(Kunden!$J$7:$J$506,MATCH(B1190,Kunden!$T$7:$T$506,0))="","",INDEX(Kunden!$J$7:$J$506,MATCH(B1190,Kunden!$T$7:$T$506,0))),""))</f>
        <v/>
      </c>
      <c r="G1190" s="12">
        <f>IF(B1190="","",IFERROR(IF(INDEX(Kunden!$N$7:$N$506,MATCH(B1190,Kunden!$T$7:$T$506,0))="","",INDEX(Kunden!$N$7:$N$506,MATCH(B1190,Kunden!$T$7:$T$506,0))),""))</f>
        <v/>
      </c>
      <c r="H1190" s="12">
        <f>IF(B1190="","",IF(ISNA(MATCH(B1190,Kunden!$T$7:$T$506,0)),"nicht in der Kundenliste",IF(A1190="","Datum fehlt","")))</f>
        <v/>
      </c>
    </row>
    <row r="1191">
      <c r="A1191" s="11" t="n"/>
      <c r="B1191" s="9" t="n"/>
      <c r="C1191" s="9" t="n"/>
      <c r="D1191" s="9" t="n"/>
      <c r="E1191" s="13">
        <f>IF(B1191="","",IFERROR(IF(INDEX(Kunden!$A$7:$A$506,MATCH(B1191,Kunden!$T$7:$T$506,0))="","",INDEX(Kunden!$A$7:$A$506,MATCH(B1191,Kunden!$T$7:$T$506,0))),""))</f>
        <v/>
      </c>
      <c r="F1191" s="12">
        <f>IF(B1191="","",IFERROR(IF(INDEX(Kunden!$J$7:$J$506,MATCH(B1191,Kunden!$T$7:$T$506,0))="","",INDEX(Kunden!$J$7:$J$506,MATCH(B1191,Kunden!$T$7:$T$506,0))),""))</f>
        <v/>
      </c>
      <c r="G1191" s="12">
        <f>IF(B1191="","",IFERROR(IF(INDEX(Kunden!$N$7:$N$506,MATCH(B1191,Kunden!$T$7:$T$506,0))="","",INDEX(Kunden!$N$7:$N$506,MATCH(B1191,Kunden!$T$7:$T$506,0))),""))</f>
        <v/>
      </c>
      <c r="H1191" s="12">
        <f>IF(B1191="","",IF(ISNA(MATCH(B1191,Kunden!$T$7:$T$506,0)),"nicht in der Kundenliste",IF(A1191="","Datum fehlt","")))</f>
        <v/>
      </c>
    </row>
    <row r="1192">
      <c r="A1192" s="11" t="n"/>
      <c r="B1192" s="9" t="n"/>
      <c r="C1192" s="9" t="n"/>
      <c r="D1192" s="9" t="n"/>
      <c r="E1192" s="13">
        <f>IF(B1192="","",IFERROR(IF(INDEX(Kunden!$A$7:$A$506,MATCH(B1192,Kunden!$T$7:$T$506,0))="","",INDEX(Kunden!$A$7:$A$506,MATCH(B1192,Kunden!$T$7:$T$506,0))),""))</f>
        <v/>
      </c>
      <c r="F1192" s="12">
        <f>IF(B1192="","",IFERROR(IF(INDEX(Kunden!$J$7:$J$506,MATCH(B1192,Kunden!$T$7:$T$506,0))="","",INDEX(Kunden!$J$7:$J$506,MATCH(B1192,Kunden!$T$7:$T$506,0))),""))</f>
        <v/>
      </c>
      <c r="G1192" s="12">
        <f>IF(B1192="","",IFERROR(IF(INDEX(Kunden!$N$7:$N$506,MATCH(B1192,Kunden!$T$7:$T$506,0))="","",INDEX(Kunden!$N$7:$N$506,MATCH(B1192,Kunden!$T$7:$T$506,0))),""))</f>
        <v/>
      </c>
      <c r="H1192" s="12">
        <f>IF(B1192="","",IF(ISNA(MATCH(B1192,Kunden!$T$7:$T$506,0)),"nicht in der Kundenliste",IF(A1192="","Datum fehlt","")))</f>
        <v/>
      </c>
    </row>
    <row r="1193">
      <c r="A1193" s="11" t="n"/>
      <c r="B1193" s="9" t="n"/>
      <c r="C1193" s="9" t="n"/>
      <c r="D1193" s="9" t="n"/>
      <c r="E1193" s="13">
        <f>IF(B1193="","",IFERROR(IF(INDEX(Kunden!$A$7:$A$506,MATCH(B1193,Kunden!$T$7:$T$506,0))="","",INDEX(Kunden!$A$7:$A$506,MATCH(B1193,Kunden!$T$7:$T$506,0))),""))</f>
        <v/>
      </c>
      <c r="F1193" s="12">
        <f>IF(B1193="","",IFERROR(IF(INDEX(Kunden!$J$7:$J$506,MATCH(B1193,Kunden!$T$7:$T$506,0))="","",INDEX(Kunden!$J$7:$J$506,MATCH(B1193,Kunden!$T$7:$T$506,0))),""))</f>
        <v/>
      </c>
      <c r="G1193" s="12">
        <f>IF(B1193="","",IFERROR(IF(INDEX(Kunden!$N$7:$N$506,MATCH(B1193,Kunden!$T$7:$T$506,0))="","",INDEX(Kunden!$N$7:$N$506,MATCH(B1193,Kunden!$T$7:$T$506,0))),""))</f>
        <v/>
      </c>
      <c r="H1193" s="12">
        <f>IF(B1193="","",IF(ISNA(MATCH(B1193,Kunden!$T$7:$T$506,0)),"nicht in der Kundenliste",IF(A1193="","Datum fehlt","")))</f>
        <v/>
      </c>
    </row>
    <row r="1194">
      <c r="A1194" s="11" t="n"/>
      <c r="B1194" s="9" t="n"/>
      <c r="C1194" s="9" t="n"/>
      <c r="D1194" s="9" t="n"/>
      <c r="E1194" s="13">
        <f>IF(B1194="","",IFERROR(IF(INDEX(Kunden!$A$7:$A$506,MATCH(B1194,Kunden!$T$7:$T$506,0))="","",INDEX(Kunden!$A$7:$A$506,MATCH(B1194,Kunden!$T$7:$T$506,0))),""))</f>
        <v/>
      </c>
      <c r="F1194" s="12">
        <f>IF(B1194="","",IFERROR(IF(INDEX(Kunden!$J$7:$J$506,MATCH(B1194,Kunden!$T$7:$T$506,0))="","",INDEX(Kunden!$J$7:$J$506,MATCH(B1194,Kunden!$T$7:$T$506,0))),""))</f>
        <v/>
      </c>
      <c r="G1194" s="12">
        <f>IF(B1194="","",IFERROR(IF(INDEX(Kunden!$N$7:$N$506,MATCH(B1194,Kunden!$T$7:$T$506,0))="","",INDEX(Kunden!$N$7:$N$506,MATCH(B1194,Kunden!$T$7:$T$506,0))),""))</f>
        <v/>
      </c>
      <c r="H1194" s="12">
        <f>IF(B1194="","",IF(ISNA(MATCH(B1194,Kunden!$T$7:$T$506,0)),"nicht in der Kundenliste",IF(A1194="","Datum fehlt","")))</f>
        <v/>
      </c>
    </row>
    <row r="1195">
      <c r="A1195" s="11" t="n"/>
      <c r="B1195" s="9" t="n"/>
      <c r="C1195" s="9" t="n"/>
      <c r="D1195" s="9" t="n"/>
      <c r="E1195" s="13">
        <f>IF(B1195="","",IFERROR(IF(INDEX(Kunden!$A$7:$A$506,MATCH(B1195,Kunden!$T$7:$T$506,0))="","",INDEX(Kunden!$A$7:$A$506,MATCH(B1195,Kunden!$T$7:$T$506,0))),""))</f>
        <v/>
      </c>
      <c r="F1195" s="12">
        <f>IF(B1195="","",IFERROR(IF(INDEX(Kunden!$J$7:$J$506,MATCH(B1195,Kunden!$T$7:$T$506,0))="","",INDEX(Kunden!$J$7:$J$506,MATCH(B1195,Kunden!$T$7:$T$506,0))),""))</f>
        <v/>
      </c>
      <c r="G1195" s="12">
        <f>IF(B1195="","",IFERROR(IF(INDEX(Kunden!$N$7:$N$506,MATCH(B1195,Kunden!$T$7:$T$506,0))="","",INDEX(Kunden!$N$7:$N$506,MATCH(B1195,Kunden!$T$7:$T$506,0))),""))</f>
        <v/>
      </c>
      <c r="H1195" s="12">
        <f>IF(B1195="","",IF(ISNA(MATCH(B1195,Kunden!$T$7:$T$506,0)),"nicht in der Kundenliste",IF(A1195="","Datum fehlt","")))</f>
        <v/>
      </c>
    </row>
    <row r="1196">
      <c r="A1196" s="11" t="n"/>
      <c r="B1196" s="9" t="n"/>
      <c r="C1196" s="9" t="n"/>
      <c r="D1196" s="9" t="n"/>
      <c r="E1196" s="13">
        <f>IF(B1196="","",IFERROR(IF(INDEX(Kunden!$A$7:$A$506,MATCH(B1196,Kunden!$T$7:$T$506,0))="","",INDEX(Kunden!$A$7:$A$506,MATCH(B1196,Kunden!$T$7:$T$506,0))),""))</f>
        <v/>
      </c>
      <c r="F1196" s="12">
        <f>IF(B1196="","",IFERROR(IF(INDEX(Kunden!$J$7:$J$506,MATCH(B1196,Kunden!$T$7:$T$506,0))="","",INDEX(Kunden!$J$7:$J$506,MATCH(B1196,Kunden!$T$7:$T$506,0))),""))</f>
        <v/>
      </c>
      <c r="G1196" s="12">
        <f>IF(B1196="","",IFERROR(IF(INDEX(Kunden!$N$7:$N$506,MATCH(B1196,Kunden!$T$7:$T$506,0))="","",INDEX(Kunden!$N$7:$N$506,MATCH(B1196,Kunden!$T$7:$T$506,0))),""))</f>
        <v/>
      </c>
      <c r="H1196" s="12">
        <f>IF(B1196="","",IF(ISNA(MATCH(B1196,Kunden!$T$7:$T$506,0)),"nicht in der Kundenliste",IF(A1196="","Datum fehlt","")))</f>
        <v/>
      </c>
    </row>
    <row r="1197">
      <c r="A1197" s="11" t="n"/>
      <c r="B1197" s="9" t="n"/>
      <c r="C1197" s="9" t="n"/>
      <c r="D1197" s="9" t="n"/>
      <c r="E1197" s="13">
        <f>IF(B1197="","",IFERROR(IF(INDEX(Kunden!$A$7:$A$506,MATCH(B1197,Kunden!$T$7:$T$506,0))="","",INDEX(Kunden!$A$7:$A$506,MATCH(B1197,Kunden!$T$7:$T$506,0))),""))</f>
        <v/>
      </c>
      <c r="F1197" s="12">
        <f>IF(B1197="","",IFERROR(IF(INDEX(Kunden!$J$7:$J$506,MATCH(B1197,Kunden!$T$7:$T$506,0))="","",INDEX(Kunden!$J$7:$J$506,MATCH(B1197,Kunden!$T$7:$T$506,0))),""))</f>
        <v/>
      </c>
      <c r="G1197" s="12">
        <f>IF(B1197="","",IFERROR(IF(INDEX(Kunden!$N$7:$N$506,MATCH(B1197,Kunden!$T$7:$T$506,0))="","",INDEX(Kunden!$N$7:$N$506,MATCH(B1197,Kunden!$T$7:$T$506,0))),""))</f>
        <v/>
      </c>
      <c r="H1197" s="12">
        <f>IF(B1197="","",IF(ISNA(MATCH(B1197,Kunden!$T$7:$T$506,0)),"nicht in der Kundenliste",IF(A1197="","Datum fehlt","")))</f>
        <v/>
      </c>
    </row>
    <row r="1198">
      <c r="A1198" s="11" t="n"/>
      <c r="B1198" s="9" t="n"/>
      <c r="C1198" s="9" t="n"/>
      <c r="D1198" s="9" t="n"/>
      <c r="E1198" s="13">
        <f>IF(B1198="","",IFERROR(IF(INDEX(Kunden!$A$7:$A$506,MATCH(B1198,Kunden!$T$7:$T$506,0))="","",INDEX(Kunden!$A$7:$A$506,MATCH(B1198,Kunden!$T$7:$T$506,0))),""))</f>
        <v/>
      </c>
      <c r="F1198" s="12">
        <f>IF(B1198="","",IFERROR(IF(INDEX(Kunden!$J$7:$J$506,MATCH(B1198,Kunden!$T$7:$T$506,0))="","",INDEX(Kunden!$J$7:$J$506,MATCH(B1198,Kunden!$T$7:$T$506,0))),""))</f>
        <v/>
      </c>
      <c r="G1198" s="12">
        <f>IF(B1198="","",IFERROR(IF(INDEX(Kunden!$N$7:$N$506,MATCH(B1198,Kunden!$T$7:$T$506,0))="","",INDEX(Kunden!$N$7:$N$506,MATCH(B1198,Kunden!$T$7:$T$506,0))),""))</f>
        <v/>
      </c>
      <c r="H1198" s="12">
        <f>IF(B1198="","",IF(ISNA(MATCH(B1198,Kunden!$T$7:$T$506,0)),"nicht in der Kundenliste",IF(A1198="","Datum fehlt","")))</f>
        <v/>
      </c>
    </row>
    <row r="1199">
      <c r="A1199" s="11" t="n"/>
      <c r="B1199" s="9" t="n"/>
      <c r="C1199" s="9" t="n"/>
      <c r="D1199" s="9" t="n"/>
      <c r="E1199" s="13">
        <f>IF(B1199="","",IFERROR(IF(INDEX(Kunden!$A$7:$A$506,MATCH(B1199,Kunden!$T$7:$T$506,0))="","",INDEX(Kunden!$A$7:$A$506,MATCH(B1199,Kunden!$T$7:$T$506,0))),""))</f>
        <v/>
      </c>
      <c r="F1199" s="12">
        <f>IF(B1199="","",IFERROR(IF(INDEX(Kunden!$J$7:$J$506,MATCH(B1199,Kunden!$T$7:$T$506,0))="","",INDEX(Kunden!$J$7:$J$506,MATCH(B1199,Kunden!$T$7:$T$506,0))),""))</f>
        <v/>
      </c>
      <c r="G1199" s="12">
        <f>IF(B1199="","",IFERROR(IF(INDEX(Kunden!$N$7:$N$506,MATCH(B1199,Kunden!$T$7:$T$506,0))="","",INDEX(Kunden!$N$7:$N$506,MATCH(B1199,Kunden!$T$7:$T$506,0))),""))</f>
        <v/>
      </c>
      <c r="H1199" s="12">
        <f>IF(B1199="","",IF(ISNA(MATCH(B1199,Kunden!$T$7:$T$506,0)),"nicht in der Kundenliste",IF(A1199="","Datum fehlt","")))</f>
        <v/>
      </c>
    </row>
    <row r="1200">
      <c r="A1200" s="11" t="n"/>
      <c r="B1200" s="9" t="n"/>
      <c r="C1200" s="9" t="n"/>
      <c r="D1200" s="9" t="n"/>
      <c r="E1200" s="13">
        <f>IF(B1200="","",IFERROR(IF(INDEX(Kunden!$A$7:$A$506,MATCH(B1200,Kunden!$T$7:$T$506,0))="","",INDEX(Kunden!$A$7:$A$506,MATCH(B1200,Kunden!$T$7:$T$506,0))),""))</f>
        <v/>
      </c>
      <c r="F1200" s="12">
        <f>IF(B1200="","",IFERROR(IF(INDEX(Kunden!$J$7:$J$506,MATCH(B1200,Kunden!$T$7:$T$506,0))="","",INDEX(Kunden!$J$7:$J$506,MATCH(B1200,Kunden!$T$7:$T$506,0))),""))</f>
        <v/>
      </c>
      <c r="G1200" s="12">
        <f>IF(B1200="","",IFERROR(IF(INDEX(Kunden!$N$7:$N$506,MATCH(B1200,Kunden!$T$7:$T$506,0))="","",INDEX(Kunden!$N$7:$N$506,MATCH(B1200,Kunden!$T$7:$T$506,0))),""))</f>
        <v/>
      </c>
      <c r="H1200" s="12">
        <f>IF(B1200="","",IF(ISNA(MATCH(B1200,Kunden!$T$7:$T$506,0)),"nicht in der Kundenliste",IF(A1200="","Datum fehlt","")))</f>
        <v/>
      </c>
    </row>
    <row r="1201">
      <c r="A1201" s="11" t="n"/>
      <c r="B1201" s="9" t="n"/>
      <c r="C1201" s="9" t="n"/>
      <c r="D1201" s="9" t="n"/>
      <c r="E1201" s="13">
        <f>IF(B1201="","",IFERROR(IF(INDEX(Kunden!$A$7:$A$506,MATCH(B1201,Kunden!$T$7:$T$506,0))="","",INDEX(Kunden!$A$7:$A$506,MATCH(B1201,Kunden!$T$7:$T$506,0))),""))</f>
        <v/>
      </c>
      <c r="F1201" s="12">
        <f>IF(B1201="","",IFERROR(IF(INDEX(Kunden!$J$7:$J$506,MATCH(B1201,Kunden!$T$7:$T$506,0))="","",INDEX(Kunden!$J$7:$J$506,MATCH(B1201,Kunden!$T$7:$T$506,0))),""))</f>
        <v/>
      </c>
      <c r="G1201" s="12">
        <f>IF(B1201="","",IFERROR(IF(INDEX(Kunden!$N$7:$N$506,MATCH(B1201,Kunden!$T$7:$T$506,0))="","",INDEX(Kunden!$N$7:$N$506,MATCH(B1201,Kunden!$T$7:$T$506,0))),""))</f>
        <v/>
      </c>
      <c r="H1201" s="12">
        <f>IF(B1201="","",IF(ISNA(MATCH(B1201,Kunden!$T$7:$T$506,0)),"nicht in der Kundenliste",IF(A1201="","Datum fehlt","")))</f>
        <v/>
      </c>
    </row>
    <row r="1202">
      <c r="A1202" s="11" t="n"/>
      <c r="B1202" s="9" t="n"/>
      <c r="C1202" s="9" t="n"/>
      <c r="D1202" s="9" t="n"/>
      <c r="E1202" s="13">
        <f>IF(B1202="","",IFERROR(IF(INDEX(Kunden!$A$7:$A$506,MATCH(B1202,Kunden!$T$7:$T$506,0))="","",INDEX(Kunden!$A$7:$A$506,MATCH(B1202,Kunden!$T$7:$T$506,0))),""))</f>
        <v/>
      </c>
      <c r="F1202" s="12">
        <f>IF(B1202="","",IFERROR(IF(INDEX(Kunden!$J$7:$J$506,MATCH(B1202,Kunden!$T$7:$T$506,0))="","",INDEX(Kunden!$J$7:$J$506,MATCH(B1202,Kunden!$T$7:$T$506,0))),""))</f>
        <v/>
      </c>
      <c r="G1202" s="12">
        <f>IF(B1202="","",IFERROR(IF(INDEX(Kunden!$N$7:$N$506,MATCH(B1202,Kunden!$T$7:$T$506,0))="","",INDEX(Kunden!$N$7:$N$506,MATCH(B1202,Kunden!$T$7:$T$506,0))),""))</f>
        <v/>
      </c>
      <c r="H1202" s="12">
        <f>IF(B1202="","",IF(ISNA(MATCH(B1202,Kunden!$T$7:$T$506,0)),"nicht in der Kundenliste",IF(A1202="","Datum fehlt","")))</f>
        <v/>
      </c>
    </row>
    <row r="1203">
      <c r="A1203" s="11" t="n"/>
      <c r="B1203" s="9" t="n"/>
      <c r="C1203" s="9" t="n"/>
      <c r="D1203" s="9" t="n"/>
      <c r="E1203" s="13">
        <f>IF(B1203="","",IFERROR(IF(INDEX(Kunden!$A$7:$A$506,MATCH(B1203,Kunden!$T$7:$T$506,0))="","",INDEX(Kunden!$A$7:$A$506,MATCH(B1203,Kunden!$T$7:$T$506,0))),""))</f>
        <v/>
      </c>
      <c r="F1203" s="12">
        <f>IF(B1203="","",IFERROR(IF(INDEX(Kunden!$J$7:$J$506,MATCH(B1203,Kunden!$T$7:$T$506,0))="","",INDEX(Kunden!$J$7:$J$506,MATCH(B1203,Kunden!$T$7:$T$506,0))),""))</f>
        <v/>
      </c>
      <c r="G1203" s="12">
        <f>IF(B1203="","",IFERROR(IF(INDEX(Kunden!$N$7:$N$506,MATCH(B1203,Kunden!$T$7:$T$506,0))="","",INDEX(Kunden!$N$7:$N$506,MATCH(B1203,Kunden!$T$7:$T$506,0))),""))</f>
        <v/>
      </c>
      <c r="H1203" s="12">
        <f>IF(B1203="","",IF(ISNA(MATCH(B1203,Kunden!$T$7:$T$506,0)),"nicht in der Kundenliste",IF(A1203="","Datum fehlt","")))</f>
        <v/>
      </c>
    </row>
    <row r="1204">
      <c r="A1204" s="11" t="n"/>
      <c r="B1204" s="9" t="n"/>
      <c r="C1204" s="9" t="n"/>
      <c r="D1204" s="9" t="n"/>
      <c r="E1204" s="13">
        <f>IF(B1204="","",IFERROR(IF(INDEX(Kunden!$A$7:$A$506,MATCH(B1204,Kunden!$T$7:$T$506,0))="","",INDEX(Kunden!$A$7:$A$506,MATCH(B1204,Kunden!$T$7:$T$506,0))),""))</f>
        <v/>
      </c>
      <c r="F1204" s="12">
        <f>IF(B1204="","",IFERROR(IF(INDEX(Kunden!$J$7:$J$506,MATCH(B1204,Kunden!$T$7:$T$506,0))="","",INDEX(Kunden!$J$7:$J$506,MATCH(B1204,Kunden!$T$7:$T$506,0))),""))</f>
        <v/>
      </c>
      <c r="G1204" s="12">
        <f>IF(B1204="","",IFERROR(IF(INDEX(Kunden!$N$7:$N$506,MATCH(B1204,Kunden!$T$7:$T$506,0))="","",INDEX(Kunden!$N$7:$N$506,MATCH(B1204,Kunden!$T$7:$T$506,0))),""))</f>
        <v/>
      </c>
      <c r="H1204" s="12">
        <f>IF(B1204="","",IF(ISNA(MATCH(B1204,Kunden!$T$7:$T$506,0)),"nicht in der Kundenliste",IF(A1204="","Datum fehlt","")))</f>
        <v/>
      </c>
    </row>
    <row r="1205">
      <c r="A1205" s="11" t="n"/>
      <c r="B1205" s="9" t="n"/>
      <c r="C1205" s="9" t="n"/>
      <c r="D1205" s="9" t="n"/>
      <c r="E1205" s="13">
        <f>IF(B1205="","",IFERROR(IF(INDEX(Kunden!$A$7:$A$506,MATCH(B1205,Kunden!$T$7:$T$506,0))="","",INDEX(Kunden!$A$7:$A$506,MATCH(B1205,Kunden!$T$7:$T$506,0))),""))</f>
        <v/>
      </c>
      <c r="F1205" s="12">
        <f>IF(B1205="","",IFERROR(IF(INDEX(Kunden!$J$7:$J$506,MATCH(B1205,Kunden!$T$7:$T$506,0))="","",INDEX(Kunden!$J$7:$J$506,MATCH(B1205,Kunden!$T$7:$T$506,0))),""))</f>
        <v/>
      </c>
      <c r="G1205" s="12">
        <f>IF(B1205="","",IFERROR(IF(INDEX(Kunden!$N$7:$N$506,MATCH(B1205,Kunden!$T$7:$T$506,0))="","",INDEX(Kunden!$N$7:$N$506,MATCH(B1205,Kunden!$T$7:$T$506,0))),""))</f>
        <v/>
      </c>
      <c r="H1205" s="12">
        <f>IF(B1205="","",IF(ISNA(MATCH(B1205,Kunden!$T$7:$T$506,0)),"nicht in der Kundenliste",IF(A1205="","Datum fehlt","")))</f>
        <v/>
      </c>
    </row>
    <row r="1206">
      <c r="A1206" s="11" t="n"/>
      <c r="B1206" s="9" t="n"/>
      <c r="C1206" s="9" t="n"/>
      <c r="D1206" s="9" t="n"/>
      <c r="E1206" s="13">
        <f>IF(B1206="","",IFERROR(IF(INDEX(Kunden!$A$7:$A$506,MATCH(B1206,Kunden!$T$7:$T$506,0))="","",INDEX(Kunden!$A$7:$A$506,MATCH(B1206,Kunden!$T$7:$T$506,0))),""))</f>
        <v/>
      </c>
      <c r="F1206" s="12">
        <f>IF(B1206="","",IFERROR(IF(INDEX(Kunden!$J$7:$J$506,MATCH(B1206,Kunden!$T$7:$T$506,0))="","",INDEX(Kunden!$J$7:$J$506,MATCH(B1206,Kunden!$T$7:$T$506,0))),""))</f>
        <v/>
      </c>
      <c r="G1206" s="12">
        <f>IF(B1206="","",IFERROR(IF(INDEX(Kunden!$N$7:$N$506,MATCH(B1206,Kunden!$T$7:$T$506,0))="","",INDEX(Kunden!$N$7:$N$506,MATCH(B1206,Kunden!$T$7:$T$506,0))),""))</f>
        <v/>
      </c>
      <c r="H1206" s="12">
        <f>IF(B1206="","",IF(ISNA(MATCH(B1206,Kunden!$T$7:$T$506,0)),"nicht in der Kundenliste",IF(A1206="","Datum fehlt","")))</f>
        <v/>
      </c>
    </row>
    <row r="1207">
      <c r="A1207" s="11" t="n"/>
      <c r="B1207" s="9" t="n"/>
      <c r="C1207" s="9" t="n"/>
      <c r="D1207" s="9" t="n"/>
      <c r="E1207" s="13">
        <f>IF(B1207="","",IFERROR(IF(INDEX(Kunden!$A$7:$A$506,MATCH(B1207,Kunden!$T$7:$T$506,0))="","",INDEX(Kunden!$A$7:$A$506,MATCH(B1207,Kunden!$T$7:$T$506,0))),""))</f>
        <v/>
      </c>
      <c r="F1207" s="12">
        <f>IF(B1207="","",IFERROR(IF(INDEX(Kunden!$J$7:$J$506,MATCH(B1207,Kunden!$T$7:$T$506,0))="","",INDEX(Kunden!$J$7:$J$506,MATCH(B1207,Kunden!$T$7:$T$506,0))),""))</f>
        <v/>
      </c>
      <c r="G1207" s="12">
        <f>IF(B1207="","",IFERROR(IF(INDEX(Kunden!$N$7:$N$506,MATCH(B1207,Kunden!$T$7:$T$506,0))="","",INDEX(Kunden!$N$7:$N$506,MATCH(B1207,Kunden!$T$7:$T$506,0))),""))</f>
        <v/>
      </c>
      <c r="H1207" s="12">
        <f>IF(B1207="","",IF(ISNA(MATCH(B1207,Kunden!$T$7:$T$506,0)),"nicht in der Kundenliste",IF(A1207="","Datum fehlt","")))</f>
        <v/>
      </c>
    </row>
    <row r="1208">
      <c r="A1208" s="11" t="n"/>
      <c r="B1208" s="9" t="n"/>
      <c r="C1208" s="9" t="n"/>
      <c r="D1208" s="9" t="n"/>
      <c r="E1208" s="13">
        <f>IF(B1208="","",IFERROR(IF(INDEX(Kunden!$A$7:$A$506,MATCH(B1208,Kunden!$T$7:$T$506,0))="","",INDEX(Kunden!$A$7:$A$506,MATCH(B1208,Kunden!$T$7:$T$506,0))),""))</f>
        <v/>
      </c>
      <c r="F1208" s="12">
        <f>IF(B1208="","",IFERROR(IF(INDEX(Kunden!$J$7:$J$506,MATCH(B1208,Kunden!$T$7:$T$506,0))="","",INDEX(Kunden!$J$7:$J$506,MATCH(B1208,Kunden!$T$7:$T$506,0))),""))</f>
        <v/>
      </c>
      <c r="G1208" s="12">
        <f>IF(B1208="","",IFERROR(IF(INDEX(Kunden!$N$7:$N$506,MATCH(B1208,Kunden!$T$7:$T$506,0))="","",INDEX(Kunden!$N$7:$N$506,MATCH(B1208,Kunden!$T$7:$T$506,0))),""))</f>
        <v/>
      </c>
      <c r="H1208" s="12">
        <f>IF(B1208="","",IF(ISNA(MATCH(B1208,Kunden!$T$7:$T$506,0)),"nicht in der Kundenliste",IF(A1208="","Datum fehlt","")))</f>
        <v/>
      </c>
    </row>
    <row r="1209">
      <c r="A1209" s="11" t="n"/>
      <c r="B1209" s="9" t="n"/>
      <c r="C1209" s="9" t="n"/>
      <c r="D1209" s="9" t="n"/>
      <c r="E1209" s="13">
        <f>IF(B1209="","",IFERROR(IF(INDEX(Kunden!$A$7:$A$506,MATCH(B1209,Kunden!$T$7:$T$506,0))="","",INDEX(Kunden!$A$7:$A$506,MATCH(B1209,Kunden!$T$7:$T$506,0))),""))</f>
        <v/>
      </c>
      <c r="F1209" s="12">
        <f>IF(B1209="","",IFERROR(IF(INDEX(Kunden!$J$7:$J$506,MATCH(B1209,Kunden!$T$7:$T$506,0))="","",INDEX(Kunden!$J$7:$J$506,MATCH(B1209,Kunden!$T$7:$T$506,0))),""))</f>
        <v/>
      </c>
      <c r="G1209" s="12">
        <f>IF(B1209="","",IFERROR(IF(INDEX(Kunden!$N$7:$N$506,MATCH(B1209,Kunden!$T$7:$T$506,0))="","",INDEX(Kunden!$N$7:$N$506,MATCH(B1209,Kunden!$T$7:$T$506,0))),""))</f>
        <v/>
      </c>
      <c r="H1209" s="12">
        <f>IF(B1209="","",IF(ISNA(MATCH(B1209,Kunden!$T$7:$T$506,0)),"nicht in der Kundenliste",IF(A1209="","Datum fehlt","")))</f>
        <v/>
      </c>
    </row>
    <row r="1210">
      <c r="A1210" s="11" t="n"/>
      <c r="B1210" s="9" t="n"/>
      <c r="C1210" s="9" t="n"/>
      <c r="D1210" s="9" t="n"/>
      <c r="E1210" s="13">
        <f>IF(B1210="","",IFERROR(IF(INDEX(Kunden!$A$7:$A$506,MATCH(B1210,Kunden!$T$7:$T$506,0))="","",INDEX(Kunden!$A$7:$A$506,MATCH(B1210,Kunden!$T$7:$T$506,0))),""))</f>
        <v/>
      </c>
      <c r="F1210" s="12">
        <f>IF(B1210="","",IFERROR(IF(INDEX(Kunden!$J$7:$J$506,MATCH(B1210,Kunden!$T$7:$T$506,0))="","",INDEX(Kunden!$J$7:$J$506,MATCH(B1210,Kunden!$T$7:$T$506,0))),""))</f>
        <v/>
      </c>
      <c r="G1210" s="12">
        <f>IF(B1210="","",IFERROR(IF(INDEX(Kunden!$N$7:$N$506,MATCH(B1210,Kunden!$T$7:$T$506,0))="","",INDEX(Kunden!$N$7:$N$506,MATCH(B1210,Kunden!$T$7:$T$506,0))),""))</f>
        <v/>
      </c>
      <c r="H1210" s="12">
        <f>IF(B1210="","",IF(ISNA(MATCH(B1210,Kunden!$T$7:$T$506,0)),"nicht in der Kundenliste",IF(A1210="","Datum fehlt","")))</f>
        <v/>
      </c>
    </row>
    <row r="1211">
      <c r="A1211" s="11" t="n"/>
      <c r="B1211" s="9" t="n"/>
      <c r="C1211" s="9" t="n"/>
      <c r="D1211" s="9" t="n"/>
      <c r="E1211" s="13">
        <f>IF(B1211="","",IFERROR(IF(INDEX(Kunden!$A$7:$A$506,MATCH(B1211,Kunden!$T$7:$T$506,0))="","",INDEX(Kunden!$A$7:$A$506,MATCH(B1211,Kunden!$T$7:$T$506,0))),""))</f>
        <v/>
      </c>
      <c r="F1211" s="12">
        <f>IF(B1211="","",IFERROR(IF(INDEX(Kunden!$J$7:$J$506,MATCH(B1211,Kunden!$T$7:$T$506,0))="","",INDEX(Kunden!$J$7:$J$506,MATCH(B1211,Kunden!$T$7:$T$506,0))),""))</f>
        <v/>
      </c>
      <c r="G1211" s="12">
        <f>IF(B1211="","",IFERROR(IF(INDEX(Kunden!$N$7:$N$506,MATCH(B1211,Kunden!$T$7:$T$506,0))="","",INDEX(Kunden!$N$7:$N$506,MATCH(B1211,Kunden!$T$7:$T$506,0))),""))</f>
        <v/>
      </c>
      <c r="H1211" s="12">
        <f>IF(B1211="","",IF(ISNA(MATCH(B1211,Kunden!$T$7:$T$506,0)),"nicht in der Kundenliste",IF(A1211="","Datum fehlt","")))</f>
        <v/>
      </c>
    </row>
    <row r="1212">
      <c r="A1212" s="11" t="n"/>
      <c r="B1212" s="9" t="n"/>
      <c r="C1212" s="9" t="n"/>
      <c r="D1212" s="9" t="n"/>
      <c r="E1212" s="13">
        <f>IF(B1212="","",IFERROR(IF(INDEX(Kunden!$A$7:$A$506,MATCH(B1212,Kunden!$T$7:$T$506,0))="","",INDEX(Kunden!$A$7:$A$506,MATCH(B1212,Kunden!$T$7:$T$506,0))),""))</f>
        <v/>
      </c>
      <c r="F1212" s="12">
        <f>IF(B1212="","",IFERROR(IF(INDEX(Kunden!$J$7:$J$506,MATCH(B1212,Kunden!$T$7:$T$506,0))="","",INDEX(Kunden!$J$7:$J$506,MATCH(B1212,Kunden!$T$7:$T$506,0))),""))</f>
        <v/>
      </c>
      <c r="G1212" s="12">
        <f>IF(B1212="","",IFERROR(IF(INDEX(Kunden!$N$7:$N$506,MATCH(B1212,Kunden!$T$7:$T$506,0))="","",INDEX(Kunden!$N$7:$N$506,MATCH(B1212,Kunden!$T$7:$T$506,0))),""))</f>
        <v/>
      </c>
      <c r="H1212" s="12">
        <f>IF(B1212="","",IF(ISNA(MATCH(B1212,Kunden!$T$7:$T$506,0)),"nicht in der Kundenliste",IF(A1212="","Datum fehlt","")))</f>
        <v/>
      </c>
    </row>
    <row r="1213">
      <c r="A1213" s="11" t="n"/>
      <c r="B1213" s="9" t="n"/>
      <c r="C1213" s="9" t="n"/>
      <c r="D1213" s="9" t="n"/>
      <c r="E1213" s="13">
        <f>IF(B1213="","",IFERROR(IF(INDEX(Kunden!$A$7:$A$506,MATCH(B1213,Kunden!$T$7:$T$506,0))="","",INDEX(Kunden!$A$7:$A$506,MATCH(B1213,Kunden!$T$7:$T$506,0))),""))</f>
        <v/>
      </c>
      <c r="F1213" s="12">
        <f>IF(B1213="","",IFERROR(IF(INDEX(Kunden!$J$7:$J$506,MATCH(B1213,Kunden!$T$7:$T$506,0))="","",INDEX(Kunden!$J$7:$J$506,MATCH(B1213,Kunden!$T$7:$T$506,0))),""))</f>
        <v/>
      </c>
      <c r="G1213" s="12">
        <f>IF(B1213="","",IFERROR(IF(INDEX(Kunden!$N$7:$N$506,MATCH(B1213,Kunden!$T$7:$T$506,0))="","",INDEX(Kunden!$N$7:$N$506,MATCH(B1213,Kunden!$T$7:$T$506,0))),""))</f>
        <v/>
      </c>
      <c r="H1213" s="12">
        <f>IF(B1213="","",IF(ISNA(MATCH(B1213,Kunden!$T$7:$T$506,0)),"nicht in der Kundenliste",IF(A1213="","Datum fehlt","")))</f>
        <v/>
      </c>
    </row>
    <row r="1214">
      <c r="A1214" s="11" t="n"/>
      <c r="B1214" s="9" t="n"/>
      <c r="C1214" s="9" t="n"/>
      <c r="D1214" s="9" t="n"/>
      <c r="E1214" s="13">
        <f>IF(B1214="","",IFERROR(IF(INDEX(Kunden!$A$7:$A$506,MATCH(B1214,Kunden!$T$7:$T$506,0))="","",INDEX(Kunden!$A$7:$A$506,MATCH(B1214,Kunden!$T$7:$T$506,0))),""))</f>
        <v/>
      </c>
      <c r="F1214" s="12">
        <f>IF(B1214="","",IFERROR(IF(INDEX(Kunden!$J$7:$J$506,MATCH(B1214,Kunden!$T$7:$T$506,0))="","",INDEX(Kunden!$J$7:$J$506,MATCH(B1214,Kunden!$T$7:$T$506,0))),""))</f>
        <v/>
      </c>
      <c r="G1214" s="12">
        <f>IF(B1214="","",IFERROR(IF(INDEX(Kunden!$N$7:$N$506,MATCH(B1214,Kunden!$T$7:$T$506,0))="","",INDEX(Kunden!$N$7:$N$506,MATCH(B1214,Kunden!$T$7:$T$506,0))),""))</f>
        <v/>
      </c>
      <c r="H1214" s="12">
        <f>IF(B1214="","",IF(ISNA(MATCH(B1214,Kunden!$T$7:$T$506,0)),"nicht in der Kundenliste",IF(A1214="","Datum fehlt","")))</f>
        <v/>
      </c>
    </row>
    <row r="1215">
      <c r="A1215" s="11" t="n"/>
      <c r="B1215" s="9" t="n"/>
      <c r="C1215" s="9" t="n"/>
      <c r="D1215" s="9" t="n"/>
      <c r="E1215" s="13">
        <f>IF(B1215="","",IFERROR(IF(INDEX(Kunden!$A$7:$A$506,MATCH(B1215,Kunden!$T$7:$T$506,0))="","",INDEX(Kunden!$A$7:$A$506,MATCH(B1215,Kunden!$T$7:$T$506,0))),""))</f>
        <v/>
      </c>
      <c r="F1215" s="12">
        <f>IF(B1215="","",IFERROR(IF(INDEX(Kunden!$J$7:$J$506,MATCH(B1215,Kunden!$T$7:$T$506,0))="","",INDEX(Kunden!$J$7:$J$506,MATCH(B1215,Kunden!$T$7:$T$506,0))),""))</f>
        <v/>
      </c>
      <c r="G1215" s="12">
        <f>IF(B1215="","",IFERROR(IF(INDEX(Kunden!$N$7:$N$506,MATCH(B1215,Kunden!$T$7:$T$506,0))="","",INDEX(Kunden!$N$7:$N$506,MATCH(B1215,Kunden!$T$7:$T$506,0))),""))</f>
        <v/>
      </c>
      <c r="H1215" s="12">
        <f>IF(B1215="","",IF(ISNA(MATCH(B1215,Kunden!$T$7:$T$506,0)),"nicht in der Kundenliste",IF(A1215="","Datum fehlt","")))</f>
        <v/>
      </c>
    </row>
    <row r="1216">
      <c r="A1216" s="11" t="n"/>
      <c r="B1216" s="9" t="n"/>
      <c r="C1216" s="9" t="n"/>
      <c r="D1216" s="9" t="n"/>
      <c r="E1216" s="13">
        <f>IF(B1216="","",IFERROR(IF(INDEX(Kunden!$A$7:$A$506,MATCH(B1216,Kunden!$T$7:$T$506,0))="","",INDEX(Kunden!$A$7:$A$506,MATCH(B1216,Kunden!$T$7:$T$506,0))),""))</f>
        <v/>
      </c>
      <c r="F1216" s="12">
        <f>IF(B1216="","",IFERROR(IF(INDEX(Kunden!$J$7:$J$506,MATCH(B1216,Kunden!$T$7:$T$506,0))="","",INDEX(Kunden!$J$7:$J$506,MATCH(B1216,Kunden!$T$7:$T$506,0))),""))</f>
        <v/>
      </c>
      <c r="G1216" s="12">
        <f>IF(B1216="","",IFERROR(IF(INDEX(Kunden!$N$7:$N$506,MATCH(B1216,Kunden!$T$7:$T$506,0))="","",INDEX(Kunden!$N$7:$N$506,MATCH(B1216,Kunden!$T$7:$T$506,0))),""))</f>
        <v/>
      </c>
      <c r="H1216" s="12">
        <f>IF(B1216="","",IF(ISNA(MATCH(B1216,Kunden!$T$7:$T$506,0)),"nicht in der Kundenliste",IF(A1216="","Datum fehlt","")))</f>
        <v/>
      </c>
    </row>
    <row r="1217">
      <c r="A1217" s="11" t="n"/>
      <c r="B1217" s="9" t="n"/>
      <c r="C1217" s="9" t="n"/>
      <c r="D1217" s="9" t="n"/>
      <c r="E1217" s="13">
        <f>IF(B1217="","",IFERROR(IF(INDEX(Kunden!$A$7:$A$506,MATCH(B1217,Kunden!$T$7:$T$506,0))="","",INDEX(Kunden!$A$7:$A$506,MATCH(B1217,Kunden!$T$7:$T$506,0))),""))</f>
        <v/>
      </c>
      <c r="F1217" s="12">
        <f>IF(B1217="","",IFERROR(IF(INDEX(Kunden!$J$7:$J$506,MATCH(B1217,Kunden!$T$7:$T$506,0))="","",INDEX(Kunden!$J$7:$J$506,MATCH(B1217,Kunden!$T$7:$T$506,0))),""))</f>
        <v/>
      </c>
      <c r="G1217" s="12">
        <f>IF(B1217="","",IFERROR(IF(INDEX(Kunden!$N$7:$N$506,MATCH(B1217,Kunden!$T$7:$T$506,0))="","",INDEX(Kunden!$N$7:$N$506,MATCH(B1217,Kunden!$T$7:$T$506,0))),""))</f>
        <v/>
      </c>
      <c r="H1217" s="12">
        <f>IF(B1217="","",IF(ISNA(MATCH(B1217,Kunden!$T$7:$T$506,0)),"nicht in der Kundenliste",IF(A1217="","Datum fehlt","")))</f>
        <v/>
      </c>
    </row>
    <row r="1218">
      <c r="A1218" s="11" t="n"/>
      <c r="B1218" s="9" t="n"/>
      <c r="C1218" s="9" t="n"/>
      <c r="D1218" s="9" t="n"/>
      <c r="E1218" s="13">
        <f>IF(B1218="","",IFERROR(IF(INDEX(Kunden!$A$7:$A$506,MATCH(B1218,Kunden!$T$7:$T$506,0))="","",INDEX(Kunden!$A$7:$A$506,MATCH(B1218,Kunden!$T$7:$T$506,0))),""))</f>
        <v/>
      </c>
      <c r="F1218" s="12">
        <f>IF(B1218="","",IFERROR(IF(INDEX(Kunden!$J$7:$J$506,MATCH(B1218,Kunden!$T$7:$T$506,0))="","",INDEX(Kunden!$J$7:$J$506,MATCH(B1218,Kunden!$T$7:$T$506,0))),""))</f>
        <v/>
      </c>
      <c r="G1218" s="12">
        <f>IF(B1218="","",IFERROR(IF(INDEX(Kunden!$N$7:$N$506,MATCH(B1218,Kunden!$T$7:$T$506,0))="","",INDEX(Kunden!$N$7:$N$506,MATCH(B1218,Kunden!$T$7:$T$506,0))),""))</f>
        <v/>
      </c>
      <c r="H1218" s="12">
        <f>IF(B1218="","",IF(ISNA(MATCH(B1218,Kunden!$T$7:$T$506,0)),"nicht in der Kundenliste",IF(A1218="","Datum fehlt","")))</f>
        <v/>
      </c>
    </row>
    <row r="1219">
      <c r="A1219" s="11" t="n"/>
      <c r="B1219" s="9" t="n"/>
      <c r="C1219" s="9" t="n"/>
      <c r="D1219" s="9" t="n"/>
      <c r="E1219" s="13">
        <f>IF(B1219="","",IFERROR(IF(INDEX(Kunden!$A$7:$A$506,MATCH(B1219,Kunden!$T$7:$T$506,0))="","",INDEX(Kunden!$A$7:$A$506,MATCH(B1219,Kunden!$T$7:$T$506,0))),""))</f>
        <v/>
      </c>
      <c r="F1219" s="12">
        <f>IF(B1219="","",IFERROR(IF(INDEX(Kunden!$J$7:$J$506,MATCH(B1219,Kunden!$T$7:$T$506,0))="","",INDEX(Kunden!$J$7:$J$506,MATCH(B1219,Kunden!$T$7:$T$506,0))),""))</f>
        <v/>
      </c>
      <c r="G1219" s="12">
        <f>IF(B1219="","",IFERROR(IF(INDEX(Kunden!$N$7:$N$506,MATCH(B1219,Kunden!$T$7:$T$506,0))="","",INDEX(Kunden!$N$7:$N$506,MATCH(B1219,Kunden!$T$7:$T$506,0))),""))</f>
        <v/>
      </c>
      <c r="H1219" s="12">
        <f>IF(B1219="","",IF(ISNA(MATCH(B1219,Kunden!$T$7:$T$506,0)),"nicht in der Kundenliste",IF(A1219="","Datum fehlt","")))</f>
        <v/>
      </c>
    </row>
    <row r="1220">
      <c r="A1220" s="11" t="n"/>
      <c r="B1220" s="9" t="n"/>
      <c r="C1220" s="9" t="n"/>
      <c r="D1220" s="9" t="n"/>
      <c r="E1220" s="13">
        <f>IF(B1220="","",IFERROR(IF(INDEX(Kunden!$A$7:$A$506,MATCH(B1220,Kunden!$T$7:$T$506,0))="","",INDEX(Kunden!$A$7:$A$506,MATCH(B1220,Kunden!$T$7:$T$506,0))),""))</f>
        <v/>
      </c>
      <c r="F1220" s="12">
        <f>IF(B1220="","",IFERROR(IF(INDEX(Kunden!$J$7:$J$506,MATCH(B1220,Kunden!$T$7:$T$506,0))="","",INDEX(Kunden!$J$7:$J$506,MATCH(B1220,Kunden!$T$7:$T$506,0))),""))</f>
        <v/>
      </c>
      <c r="G1220" s="12">
        <f>IF(B1220="","",IFERROR(IF(INDEX(Kunden!$N$7:$N$506,MATCH(B1220,Kunden!$T$7:$T$506,0))="","",INDEX(Kunden!$N$7:$N$506,MATCH(B1220,Kunden!$T$7:$T$506,0))),""))</f>
        <v/>
      </c>
      <c r="H1220" s="12">
        <f>IF(B1220="","",IF(ISNA(MATCH(B1220,Kunden!$T$7:$T$506,0)),"nicht in der Kundenliste",IF(A1220="","Datum fehlt","")))</f>
        <v/>
      </c>
    </row>
    <row r="1221">
      <c r="A1221" s="11" t="n"/>
      <c r="B1221" s="9" t="n"/>
      <c r="C1221" s="9" t="n"/>
      <c r="D1221" s="9" t="n"/>
      <c r="E1221" s="13">
        <f>IF(B1221="","",IFERROR(IF(INDEX(Kunden!$A$7:$A$506,MATCH(B1221,Kunden!$T$7:$T$506,0))="","",INDEX(Kunden!$A$7:$A$506,MATCH(B1221,Kunden!$T$7:$T$506,0))),""))</f>
        <v/>
      </c>
      <c r="F1221" s="12">
        <f>IF(B1221="","",IFERROR(IF(INDEX(Kunden!$J$7:$J$506,MATCH(B1221,Kunden!$T$7:$T$506,0))="","",INDEX(Kunden!$J$7:$J$506,MATCH(B1221,Kunden!$T$7:$T$506,0))),""))</f>
        <v/>
      </c>
      <c r="G1221" s="12">
        <f>IF(B1221="","",IFERROR(IF(INDEX(Kunden!$N$7:$N$506,MATCH(B1221,Kunden!$T$7:$T$506,0))="","",INDEX(Kunden!$N$7:$N$506,MATCH(B1221,Kunden!$T$7:$T$506,0))),""))</f>
        <v/>
      </c>
      <c r="H1221" s="12">
        <f>IF(B1221="","",IF(ISNA(MATCH(B1221,Kunden!$T$7:$T$506,0)),"nicht in der Kundenliste",IF(A1221="","Datum fehlt","")))</f>
        <v/>
      </c>
    </row>
    <row r="1222">
      <c r="A1222" s="11" t="n"/>
      <c r="B1222" s="9" t="n"/>
      <c r="C1222" s="9" t="n"/>
      <c r="D1222" s="9" t="n"/>
      <c r="E1222" s="13">
        <f>IF(B1222="","",IFERROR(IF(INDEX(Kunden!$A$7:$A$506,MATCH(B1222,Kunden!$T$7:$T$506,0))="","",INDEX(Kunden!$A$7:$A$506,MATCH(B1222,Kunden!$T$7:$T$506,0))),""))</f>
        <v/>
      </c>
      <c r="F1222" s="12">
        <f>IF(B1222="","",IFERROR(IF(INDEX(Kunden!$J$7:$J$506,MATCH(B1222,Kunden!$T$7:$T$506,0))="","",INDEX(Kunden!$J$7:$J$506,MATCH(B1222,Kunden!$T$7:$T$506,0))),""))</f>
        <v/>
      </c>
      <c r="G1222" s="12">
        <f>IF(B1222="","",IFERROR(IF(INDEX(Kunden!$N$7:$N$506,MATCH(B1222,Kunden!$T$7:$T$506,0))="","",INDEX(Kunden!$N$7:$N$506,MATCH(B1222,Kunden!$T$7:$T$506,0))),""))</f>
        <v/>
      </c>
      <c r="H1222" s="12">
        <f>IF(B1222="","",IF(ISNA(MATCH(B1222,Kunden!$T$7:$T$506,0)),"nicht in der Kundenliste",IF(A1222="","Datum fehlt","")))</f>
        <v/>
      </c>
    </row>
    <row r="1223">
      <c r="A1223" s="11" t="n"/>
      <c r="B1223" s="9" t="n"/>
      <c r="C1223" s="9" t="n"/>
      <c r="D1223" s="9" t="n"/>
      <c r="E1223" s="13">
        <f>IF(B1223="","",IFERROR(IF(INDEX(Kunden!$A$7:$A$506,MATCH(B1223,Kunden!$T$7:$T$506,0))="","",INDEX(Kunden!$A$7:$A$506,MATCH(B1223,Kunden!$T$7:$T$506,0))),""))</f>
        <v/>
      </c>
      <c r="F1223" s="12">
        <f>IF(B1223="","",IFERROR(IF(INDEX(Kunden!$J$7:$J$506,MATCH(B1223,Kunden!$T$7:$T$506,0))="","",INDEX(Kunden!$J$7:$J$506,MATCH(B1223,Kunden!$T$7:$T$506,0))),""))</f>
        <v/>
      </c>
      <c r="G1223" s="12">
        <f>IF(B1223="","",IFERROR(IF(INDEX(Kunden!$N$7:$N$506,MATCH(B1223,Kunden!$T$7:$T$506,0))="","",INDEX(Kunden!$N$7:$N$506,MATCH(B1223,Kunden!$T$7:$T$506,0))),""))</f>
        <v/>
      </c>
      <c r="H1223" s="12">
        <f>IF(B1223="","",IF(ISNA(MATCH(B1223,Kunden!$T$7:$T$506,0)),"nicht in der Kundenliste",IF(A1223="","Datum fehlt","")))</f>
        <v/>
      </c>
    </row>
    <row r="1224">
      <c r="A1224" s="11" t="n"/>
      <c r="B1224" s="9" t="n"/>
      <c r="C1224" s="9" t="n"/>
      <c r="D1224" s="9" t="n"/>
      <c r="E1224" s="13">
        <f>IF(B1224="","",IFERROR(IF(INDEX(Kunden!$A$7:$A$506,MATCH(B1224,Kunden!$T$7:$T$506,0))="","",INDEX(Kunden!$A$7:$A$506,MATCH(B1224,Kunden!$T$7:$T$506,0))),""))</f>
        <v/>
      </c>
      <c r="F1224" s="12">
        <f>IF(B1224="","",IFERROR(IF(INDEX(Kunden!$J$7:$J$506,MATCH(B1224,Kunden!$T$7:$T$506,0))="","",INDEX(Kunden!$J$7:$J$506,MATCH(B1224,Kunden!$T$7:$T$506,0))),""))</f>
        <v/>
      </c>
      <c r="G1224" s="12">
        <f>IF(B1224="","",IFERROR(IF(INDEX(Kunden!$N$7:$N$506,MATCH(B1224,Kunden!$T$7:$T$506,0))="","",INDEX(Kunden!$N$7:$N$506,MATCH(B1224,Kunden!$T$7:$T$506,0))),""))</f>
        <v/>
      </c>
      <c r="H1224" s="12">
        <f>IF(B1224="","",IF(ISNA(MATCH(B1224,Kunden!$T$7:$T$506,0)),"nicht in der Kundenliste",IF(A1224="","Datum fehlt","")))</f>
        <v/>
      </c>
    </row>
    <row r="1225">
      <c r="A1225" s="11" t="n"/>
      <c r="B1225" s="9" t="n"/>
      <c r="C1225" s="9" t="n"/>
      <c r="D1225" s="9" t="n"/>
      <c r="E1225" s="13">
        <f>IF(B1225="","",IFERROR(IF(INDEX(Kunden!$A$7:$A$506,MATCH(B1225,Kunden!$T$7:$T$506,0))="","",INDEX(Kunden!$A$7:$A$506,MATCH(B1225,Kunden!$T$7:$T$506,0))),""))</f>
        <v/>
      </c>
      <c r="F1225" s="12">
        <f>IF(B1225="","",IFERROR(IF(INDEX(Kunden!$J$7:$J$506,MATCH(B1225,Kunden!$T$7:$T$506,0))="","",INDEX(Kunden!$J$7:$J$506,MATCH(B1225,Kunden!$T$7:$T$506,0))),""))</f>
        <v/>
      </c>
      <c r="G1225" s="12">
        <f>IF(B1225="","",IFERROR(IF(INDEX(Kunden!$N$7:$N$506,MATCH(B1225,Kunden!$T$7:$T$506,0))="","",INDEX(Kunden!$N$7:$N$506,MATCH(B1225,Kunden!$T$7:$T$506,0))),""))</f>
        <v/>
      </c>
      <c r="H1225" s="12">
        <f>IF(B1225="","",IF(ISNA(MATCH(B1225,Kunden!$T$7:$T$506,0)),"nicht in der Kundenliste",IF(A1225="","Datum fehlt","")))</f>
        <v/>
      </c>
    </row>
    <row r="1226">
      <c r="A1226" s="11" t="n"/>
      <c r="B1226" s="9" t="n"/>
      <c r="C1226" s="9" t="n"/>
      <c r="D1226" s="9" t="n"/>
      <c r="E1226" s="13">
        <f>IF(B1226="","",IFERROR(IF(INDEX(Kunden!$A$7:$A$506,MATCH(B1226,Kunden!$T$7:$T$506,0))="","",INDEX(Kunden!$A$7:$A$506,MATCH(B1226,Kunden!$T$7:$T$506,0))),""))</f>
        <v/>
      </c>
      <c r="F1226" s="12">
        <f>IF(B1226="","",IFERROR(IF(INDEX(Kunden!$J$7:$J$506,MATCH(B1226,Kunden!$T$7:$T$506,0))="","",INDEX(Kunden!$J$7:$J$506,MATCH(B1226,Kunden!$T$7:$T$506,0))),""))</f>
        <v/>
      </c>
      <c r="G1226" s="12">
        <f>IF(B1226="","",IFERROR(IF(INDEX(Kunden!$N$7:$N$506,MATCH(B1226,Kunden!$T$7:$T$506,0))="","",INDEX(Kunden!$N$7:$N$506,MATCH(B1226,Kunden!$T$7:$T$506,0))),""))</f>
        <v/>
      </c>
      <c r="H1226" s="12">
        <f>IF(B1226="","",IF(ISNA(MATCH(B1226,Kunden!$T$7:$T$506,0)),"nicht in der Kundenliste",IF(A1226="","Datum fehlt","")))</f>
        <v/>
      </c>
    </row>
    <row r="1227">
      <c r="A1227" s="11" t="n"/>
      <c r="B1227" s="9" t="n"/>
      <c r="C1227" s="9" t="n"/>
      <c r="D1227" s="9" t="n"/>
      <c r="E1227" s="13">
        <f>IF(B1227="","",IFERROR(IF(INDEX(Kunden!$A$7:$A$506,MATCH(B1227,Kunden!$T$7:$T$506,0))="","",INDEX(Kunden!$A$7:$A$506,MATCH(B1227,Kunden!$T$7:$T$506,0))),""))</f>
        <v/>
      </c>
      <c r="F1227" s="12">
        <f>IF(B1227="","",IFERROR(IF(INDEX(Kunden!$J$7:$J$506,MATCH(B1227,Kunden!$T$7:$T$506,0))="","",INDEX(Kunden!$J$7:$J$506,MATCH(B1227,Kunden!$T$7:$T$506,0))),""))</f>
        <v/>
      </c>
      <c r="G1227" s="12">
        <f>IF(B1227="","",IFERROR(IF(INDEX(Kunden!$N$7:$N$506,MATCH(B1227,Kunden!$T$7:$T$506,0))="","",INDEX(Kunden!$N$7:$N$506,MATCH(B1227,Kunden!$T$7:$T$506,0))),""))</f>
        <v/>
      </c>
      <c r="H1227" s="12">
        <f>IF(B1227="","",IF(ISNA(MATCH(B1227,Kunden!$T$7:$T$506,0)),"nicht in der Kundenliste",IF(A1227="","Datum fehlt","")))</f>
        <v/>
      </c>
    </row>
    <row r="1228">
      <c r="A1228" s="11" t="n"/>
      <c r="B1228" s="9" t="n"/>
      <c r="C1228" s="9" t="n"/>
      <c r="D1228" s="9" t="n"/>
      <c r="E1228" s="13">
        <f>IF(B1228="","",IFERROR(IF(INDEX(Kunden!$A$7:$A$506,MATCH(B1228,Kunden!$T$7:$T$506,0))="","",INDEX(Kunden!$A$7:$A$506,MATCH(B1228,Kunden!$T$7:$T$506,0))),""))</f>
        <v/>
      </c>
      <c r="F1228" s="12">
        <f>IF(B1228="","",IFERROR(IF(INDEX(Kunden!$J$7:$J$506,MATCH(B1228,Kunden!$T$7:$T$506,0))="","",INDEX(Kunden!$J$7:$J$506,MATCH(B1228,Kunden!$T$7:$T$506,0))),""))</f>
        <v/>
      </c>
      <c r="G1228" s="12">
        <f>IF(B1228="","",IFERROR(IF(INDEX(Kunden!$N$7:$N$506,MATCH(B1228,Kunden!$T$7:$T$506,0))="","",INDEX(Kunden!$N$7:$N$506,MATCH(B1228,Kunden!$T$7:$T$506,0))),""))</f>
        <v/>
      </c>
      <c r="H1228" s="12">
        <f>IF(B1228="","",IF(ISNA(MATCH(B1228,Kunden!$T$7:$T$506,0)),"nicht in der Kundenliste",IF(A1228="","Datum fehlt","")))</f>
        <v/>
      </c>
    </row>
    <row r="1229">
      <c r="A1229" s="11" t="n"/>
      <c r="B1229" s="9" t="n"/>
      <c r="C1229" s="9" t="n"/>
      <c r="D1229" s="9" t="n"/>
      <c r="E1229" s="13">
        <f>IF(B1229="","",IFERROR(IF(INDEX(Kunden!$A$7:$A$506,MATCH(B1229,Kunden!$T$7:$T$506,0))="","",INDEX(Kunden!$A$7:$A$506,MATCH(B1229,Kunden!$T$7:$T$506,0))),""))</f>
        <v/>
      </c>
      <c r="F1229" s="12">
        <f>IF(B1229="","",IFERROR(IF(INDEX(Kunden!$J$7:$J$506,MATCH(B1229,Kunden!$T$7:$T$506,0))="","",INDEX(Kunden!$J$7:$J$506,MATCH(B1229,Kunden!$T$7:$T$506,0))),""))</f>
        <v/>
      </c>
      <c r="G1229" s="12">
        <f>IF(B1229="","",IFERROR(IF(INDEX(Kunden!$N$7:$N$506,MATCH(B1229,Kunden!$T$7:$T$506,0))="","",INDEX(Kunden!$N$7:$N$506,MATCH(B1229,Kunden!$T$7:$T$506,0))),""))</f>
        <v/>
      </c>
      <c r="H1229" s="12">
        <f>IF(B1229="","",IF(ISNA(MATCH(B1229,Kunden!$T$7:$T$506,0)),"nicht in der Kundenliste",IF(A1229="","Datum fehlt","")))</f>
        <v/>
      </c>
    </row>
    <row r="1230">
      <c r="A1230" s="11" t="n"/>
      <c r="B1230" s="9" t="n"/>
      <c r="C1230" s="9" t="n"/>
      <c r="D1230" s="9" t="n"/>
      <c r="E1230" s="13">
        <f>IF(B1230="","",IFERROR(IF(INDEX(Kunden!$A$7:$A$506,MATCH(B1230,Kunden!$T$7:$T$506,0))="","",INDEX(Kunden!$A$7:$A$506,MATCH(B1230,Kunden!$T$7:$T$506,0))),""))</f>
        <v/>
      </c>
      <c r="F1230" s="12">
        <f>IF(B1230="","",IFERROR(IF(INDEX(Kunden!$J$7:$J$506,MATCH(B1230,Kunden!$T$7:$T$506,0))="","",INDEX(Kunden!$J$7:$J$506,MATCH(B1230,Kunden!$T$7:$T$506,0))),""))</f>
        <v/>
      </c>
      <c r="G1230" s="12">
        <f>IF(B1230="","",IFERROR(IF(INDEX(Kunden!$N$7:$N$506,MATCH(B1230,Kunden!$T$7:$T$506,0))="","",INDEX(Kunden!$N$7:$N$506,MATCH(B1230,Kunden!$T$7:$T$506,0))),""))</f>
        <v/>
      </c>
      <c r="H1230" s="12">
        <f>IF(B1230="","",IF(ISNA(MATCH(B1230,Kunden!$T$7:$T$506,0)),"nicht in der Kundenliste",IF(A1230="","Datum fehlt","")))</f>
        <v/>
      </c>
    </row>
    <row r="1231">
      <c r="A1231" s="11" t="n"/>
      <c r="B1231" s="9" t="n"/>
      <c r="C1231" s="9" t="n"/>
      <c r="D1231" s="9" t="n"/>
      <c r="E1231" s="13">
        <f>IF(B1231="","",IFERROR(IF(INDEX(Kunden!$A$7:$A$506,MATCH(B1231,Kunden!$T$7:$T$506,0))="","",INDEX(Kunden!$A$7:$A$506,MATCH(B1231,Kunden!$T$7:$T$506,0))),""))</f>
        <v/>
      </c>
      <c r="F1231" s="12">
        <f>IF(B1231="","",IFERROR(IF(INDEX(Kunden!$J$7:$J$506,MATCH(B1231,Kunden!$T$7:$T$506,0))="","",INDEX(Kunden!$J$7:$J$506,MATCH(B1231,Kunden!$T$7:$T$506,0))),""))</f>
        <v/>
      </c>
      <c r="G1231" s="12">
        <f>IF(B1231="","",IFERROR(IF(INDEX(Kunden!$N$7:$N$506,MATCH(B1231,Kunden!$T$7:$T$506,0))="","",INDEX(Kunden!$N$7:$N$506,MATCH(B1231,Kunden!$T$7:$T$506,0))),""))</f>
        <v/>
      </c>
      <c r="H1231" s="12">
        <f>IF(B1231="","",IF(ISNA(MATCH(B1231,Kunden!$T$7:$T$506,0)),"nicht in der Kundenliste",IF(A1231="","Datum fehlt","")))</f>
        <v/>
      </c>
    </row>
    <row r="1232">
      <c r="A1232" s="11" t="n"/>
      <c r="B1232" s="9" t="n"/>
      <c r="C1232" s="9" t="n"/>
      <c r="D1232" s="9" t="n"/>
      <c r="E1232" s="13">
        <f>IF(B1232="","",IFERROR(IF(INDEX(Kunden!$A$7:$A$506,MATCH(B1232,Kunden!$T$7:$T$506,0))="","",INDEX(Kunden!$A$7:$A$506,MATCH(B1232,Kunden!$T$7:$T$506,0))),""))</f>
        <v/>
      </c>
      <c r="F1232" s="12">
        <f>IF(B1232="","",IFERROR(IF(INDEX(Kunden!$J$7:$J$506,MATCH(B1232,Kunden!$T$7:$T$506,0))="","",INDEX(Kunden!$J$7:$J$506,MATCH(B1232,Kunden!$T$7:$T$506,0))),""))</f>
        <v/>
      </c>
      <c r="G1232" s="12">
        <f>IF(B1232="","",IFERROR(IF(INDEX(Kunden!$N$7:$N$506,MATCH(B1232,Kunden!$T$7:$T$506,0))="","",INDEX(Kunden!$N$7:$N$506,MATCH(B1232,Kunden!$T$7:$T$506,0))),""))</f>
        <v/>
      </c>
      <c r="H1232" s="12">
        <f>IF(B1232="","",IF(ISNA(MATCH(B1232,Kunden!$T$7:$T$506,0)),"nicht in der Kundenliste",IF(A1232="","Datum fehlt","")))</f>
        <v/>
      </c>
    </row>
    <row r="1233">
      <c r="A1233" s="11" t="n"/>
      <c r="B1233" s="9" t="n"/>
      <c r="C1233" s="9" t="n"/>
      <c r="D1233" s="9" t="n"/>
      <c r="E1233" s="13">
        <f>IF(B1233="","",IFERROR(IF(INDEX(Kunden!$A$7:$A$506,MATCH(B1233,Kunden!$T$7:$T$506,0))="","",INDEX(Kunden!$A$7:$A$506,MATCH(B1233,Kunden!$T$7:$T$506,0))),""))</f>
        <v/>
      </c>
      <c r="F1233" s="12">
        <f>IF(B1233="","",IFERROR(IF(INDEX(Kunden!$J$7:$J$506,MATCH(B1233,Kunden!$T$7:$T$506,0))="","",INDEX(Kunden!$J$7:$J$506,MATCH(B1233,Kunden!$T$7:$T$506,0))),""))</f>
        <v/>
      </c>
      <c r="G1233" s="12">
        <f>IF(B1233="","",IFERROR(IF(INDEX(Kunden!$N$7:$N$506,MATCH(B1233,Kunden!$T$7:$T$506,0))="","",INDEX(Kunden!$N$7:$N$506,MATCH(B1233,Kunden!$T$7:$T$506,0))),""))</f>
        <v/>
      </c>
      <c r="H1233" s="12">
        <f>IF(B1233="","",IF(ISNA(MATCH(B1233,Kunden!$T$7:$T$506,0)),"nicht in der Kundenliste",IF(A1233="","Datum fehlt","")))</f>
        <v/>
      </c>
    </row>
    <row r="1234">
      <c r="A1234" s="11" t="n"/>
      <c r="B1234" s="9" t="n"/>
      <c r="C1234" s="9" t="n"/>
      <c r="D1234" s="9" t="n"/>
      <c r="E1234" s="13">
        <f>IF(B1234="","",IFERROR(IF(INDEX(Kunden!$A$7:$A$506,MATCH(B1234,Kunden!$T$7:$T$506,0))="","",INDEX(Kunden!$A$7:$A$506,MATCH(B1234,Kunden!$T$7:$T$506,0))),""))</f>
        <v/>
      </c>
      <c r="F1234" s="12">
        <f>IF(B1234="","",IFERROR(IF(INDEX(Kunden!$J$7:$J$506,MATCH(B1234,Kunden!$T$7:$T$506,0))="","",INDEX(Kunden!$J$7:$J$506,MATCH(B1234,Kunden!$T$7:$T$506,0))),""))</f>
        <v/>
      </c>
      <c r="G1234" s="12">
        <f>IF(B1234="","",IFERROR(IF(INDEX(Kunden!$N$7:$N$506,MATCH(B1234,Kunden!$T$7:$T$506,0))="","",INDEX(Kunden!$N$7:$N$506,MATCH(B1234,Kunden!$T$7:$T$506,0))),""))</f>
        <v/>
      </c>
      <c r="H1234" s="12">
        <f>IF(B1234="","",IF(ISNA(MATCH(B1234,Kunden!$T$7:$T$506,0)),"nicht in der Kundenliste",IF(A1234="","Datum fehlt","")))</f>
        <v/>
      </c>
    </row>
    <row r="1235">
      <c r="A1235" s="11" t="n"/>
      <c r="B1235" s="9" t="n"/>
      <c r="C1235" s="9" t="n"/>
      <c r="D1235" s="9" t="n"/>
      <c r="E1235" s="13">
        <f>IF(B1235="","",IFERROR(IF(INDEX(Kunden!$A$7:$A$506,MATCH(B1235,Kunden!$T$7:$T$506,0))="","",INDEX(Kunden!$A$7:$A$506,MATCH(B1235,Kunden!$T$7:$T$506,0))),""))</f>
        <v/>
      </c>
      <c r="F1235" s="12">
        <f>IF(B1235="","",IFERROR(IF(INDEX(Kunden!$J$7:$J$506,MATCH(B1235,Kunden!$T$7:$T$506,0))="","",INDEX(Kunden!$J$7:$J$506,MATCH(B1235,Kunden!$T$7:$T$506,0))),""))</f>
        <v/>
      </c>
      <c r="G1235" s="12">
        <f>IF(B1235="","",IFERROR(IF(INDEX(Kunden!$N$7:$N$506,MATCH(B1235,Kunden!$T$7:$T$506,0))="","",INDEX(Kunden!$N$7:$N$506,MATCH(B1235,Kunden!$T$7:$T$506,0))),""))</f>
        <v/>
      </c>
      <c r="H1235" s="12">
        <f>IF(B1235="","",IF(ISNA(MATCH(B1235,Kunden!$T$7:$T$506,0)),"nicht in der Kundenliste",IF(A1235="","Datum fehlt","")))</f>
        <v/>
      </c>
    </row>
    <row r="1236">
      <c r="A1236" s="11" t="n"/>
      <c r="B1236" s="9" t="n"/>
      <c r="C1236" s="9" t="n"/>
      <c r="D1236" s="9" t="n"/>
      <c r="E1236" s="13">
        <f>IF(B1236="","",IFERROR(IF(INDEX(Kunden!$A$7:$A$506,MATCH(B1236,Kunden!$T$7:$T$506,0))="","",INDEX(Kunden!$A$7:$A$506,MATCH(B1236,Kunden!$T$7:$T$506,0))),""))</f>
        <v/>
      </c>
      <c r="F1236" s="12">
        <f>IF(B1236="","",IFERROR(IF(INDEX(Kunden!$J$7:$J$506,MATCH(B1236,Kunden!$T$7:$T$506,0))="","",INDEX(Kunden!$J$7:$J$506,MATCH(B1236,Kunden!$T$7:$T$506,0))),""))</f>
        <v/>
      </c>
      <c r="G1236" s="12">
        <f>IF(B1236="","",IFERROR(IF(INDEX(Kunden!$N$7:$N$506,MATCH(B1236,Kunden!$T$7:$T$506,0))="","",INDEX(Kunden!$N$7:$N$506,MATCH(B1236,Kunden!$T$7:$T$506,0))),""))</f>
        <v/>
      </c>
      <c r="H1236" s="12">
        <f>IF(B1236="","",IF(ISNA(MATCH(B1236,Kunden!$T$7:$T$506,0)),"nicht in der Kundenliste",IF(A1236="","Datum fehlt","")))</f>
        <v/>
      </c>
    </row>
    <row r="1237">
      <c r="A1237" s="11" t="n"/>
      <c r="B1237" s="9" t="n"/>
      <c r="C1237" s="9" t="n"/>
      <c r="D1237" s="9" t="n"/>
      <c r="E1237" s="13">
        <f>IF(B1237="","",IFERROR(IF(INDEX(Kunden!$A$7:$A$506,MATCH(B1237,Kunden!$T$7:$T$506,0))="","",INDEX(Kunden!$A$7:$A$506,MATCH(B1237,Kunden!$T$7:$T$506,0))),""))</f>
        <v/>
      </c>
      <c r="F1237" s="12">
        <f>IF(B1237="","",IFERROR(IF(INDEX(Kunden!$J$7:$J$506,MATCH(B1237,Kunden!$T$7:$T$506,0))="","",INDEX(Kunden!$J$7:$J$506,MATCH(B1237,Kunden!$T$7:$T$506,0))),""))</f>
        <v/>
      </c>
      <c r="G1237" s="12">
        <f>IF(B1237="","",IFERROR(IF(INDEX(Kunden!$N$7:$N$506,MATCH(B1237,Kunden!$T$7:$T$506,0))="","",INDEX(Kunden!$N$7:$N$506,MATCH(B1237,Kunden!$T$7:$T$506,0))),""))</f>
        <v/>
      </c>
      <c r="H1237" s="12">
        <f>IF(B1237="","",IF(ISNA(MATCH(B1237,Kunden!$T$7:$T$506,0)),"nicht in der Kundenliste",IF(A1237="","Datum fehlt","")))</f>
        <v/>
      </c>
    </row>
    <row r="1238">
      <c r="A1238" s="11" t="n"/>
      <c r="B1238" s="9" t="n"/>
      <c r="C1238" s="9" t="n"/>
      <c r="D1238" s="9" t="n"/>
      <c r="E1238" s="13">
        <f>IF(B1238="","",IFERROR(IF(INDEX(Kunden!$A$7:$A$506,MATCH(B1238,Kunden!$T$7:$T$506,0))="","",INDEX(Kunden!$A$7:$A$506,MATCH(B1238,Kunden!$T$7:$T$506,0))),""))</f>
        <v/>
      </c>
      <c r="F1238" s="12">
        <f>IF(B1238="","",IFERROR(IF(INDEX(Kunden!$J$7:$J$506,MATCH(B1238,Kunden!$T$7:$T$506,0))="","",INDEX(Kunden!$J$7:$J$506,MATCH(B1238,Kunden!$T$7:$T$506,0))),""))</f>
        <v/>
      </c>
      <c r="G1238" s="12">
        <f>IF(B1238="","",IFERROR(IF(INDEX(Kunden!$N$7:$N$506,MATCH(B1238,Kunden!$T$7:$T$506,0))="","",INDEX(Kunden!$N$7:$N$506,MATCH(B1238,Kunden!$T$7:$T$506,0))),""))</f>
        <v/>
      </c>
      <c r="H1238" s="12">
        <f>IF(B1238="","",IF(ISNA(MATCH(B1238,Kunden!$T$7:$T$506,0)),"nicht in der Kundenliste",IF(A1238="","Datum fehlt","")))</f>
        <v/>
      </c>
    </row>
    <row r="1239">
      <c r="A1239" s="11" t="n"/>
      <c r="B1239" s="9" t="n"/>
      <c r="C1239" s="9" t="n"/>
      <c r="D1239" s="9" t="n"/>
      <c r="E1239" s="13">
        <f>IF(B1239="","",IFERROR(IF(INDEX(Kunden!$A$7:$A$506,MATCH(B1239,Kunden!$T$7:$T$506,0))="","",INDEX(Kunden!$A$7:$A$506,MATCH(B1239,Kunden!$T$7:$T$506,0))),""))</f>
        <v/>
      </c>
      <c r="F1239" s="12">
        <f>IF(B1239="","",IFERROR(IF(INDEX(Kunden!$J$7:$J$506,MATCH(B1239,Kunden!$T$7:$T$506,0))="","",INDEX(Kunden!$J$7:$J$506,MATCH(B1239,Kunden!$T$7:$T$506,0))),""))</f>
        <v/>
      </c>
      <c r="G1239" s="12">
        <f>IF(B1239="","",IFERROR(IF(INDEX(Kunden!$N$7:$N$506,MATCH(B1239,Kunden!$T$7:$T$506,0))="","",INDEX(Kunden!$N$7:$N$506,MATCH(B1239,Kunden!$T$7:$T$506,0))),""))</f>
        <v/>
      </c>
      <c r="H1239" s="12">
        <f>IF(B1239="","",IF(ISNA(MATCH(B1239,Kunden!$T$7:$T$506,0)),"nicht in der Kundenliste",IF(A1239="","Datum fehlt","")))</f>
        <v/>
      </c>
    </row>
    <row r="1240">
      <c r="A1240" s="11" t="n"/>
      <c r="B1240" s="9" t="n"/>
      <c r="C1240" s="9" t="n"/>
      <c r="D1240" s="9" t="n"/>
      <c r="E1240" s="13">
        <f>IF(B1240="","",IFERROR(IF(INDEX(Kunden!$A$7:$A$506,MATCH(B1240,Kunden!$T$7:$T$506,0))="","",INDEX(Kunden!$A$7:$A$506,MATCH(B1240,Kunden!$T$7:$T$506,0))),""))</f>
        <v/>
      </c>
      <c r="F1240" s="12">
        <f>IF(B1240="","",IFERROR(IF(INDEX(Kunden!$J$7:$J$506,MATCH(B1240,Kunden!$T$7:$T$506,0))="","",INDEX(Kunden!$J$7:$J$506,MATCH(B1240,Kunden!$T$7:$T$506,0))),""))</f>
        <v/>
      </c>
      <c r="G1240" s="12">
        <f>IF(B1240="","",IFERROR(IF(INDEX(Kunden!$N$7:$N$506,MATCH(B1240,Kunden!$T$7:$T$506,0))="","",INDEX(Kunden!$N$7:$N$506,MATCH(B1240,Kunden!$T$7:$T$506,0))),""))</f>
        <v/>
      </c>
      <c r="H1240" s="12">
        <f>IF(B1240="","",IF(ISNA(MATCH(B1240,Kunden!$T$7:$T$506,0)),"nicht in der Kundenliste",IF(A1240="","Datum fehlt","")))</f>
        <v/>
      </c>
    </row>
    <row r="1241">
      <c r="A1241" s="11" t="n"/>
      <c r="B1241" s="9" t="n"/>
      <c r="C1241" s="9" t="n"/>
      <c r="D1241" s="9" t="n"/>
      <c r="E1241" s="13">
        <f>IF(B1241="","",IFERROR(IF(INDEX(Kunden!$A$7:$A$506,MATCH(B1241,Kunden!$T$7:$T$506,0))="","",INDEX(Kunden!$A$7:$A$506,MATCH(B1241,Kunden!$T$7:$T$506,0))),""))</f>
        <v/>
      </c>
      <c r="F1241" s="12">
        <f>IF(B1241="","",IFERROR(IF(INDEX(Kunden!$J$7:$J$506,MATCH(B1241,Kunden!$T$7:$T$506,0))="","",INDEX(Kunden!$J$7:$J$506,MATCH(B1241,Kunden!$T$7:$T$506,0))),""))</f>
        <v/>
      </c>
      <c r="G1241" s="12">
        <f>IF(B1241="","",IFERROR(IF(INDEX(Kunden!$N$7:$N$506,MATCH(B1241,Kunden!$T$7:$T$506,0))="","",INDEX(Kunden!$N$7:$N$506,MATCH(B1241,Kunden!$T$7:$T$506,0))),""))</f>
        <v/>
      </c>
      <c r="H1241" s="12">
        <f>IF(B1241="","",IF(ISNA(MATCH(B1241,Kunden!$T$7:$T$506,0)),"nicht in der Kundenliste",IF(A1241="","Datum fehlt","")))</f>
        <v/>
      </c>
    </row>
    <row r="1242">
      <c r="A1242" s="11" t="n"/>
      <c r="B1242" s="9" t="n"/>
      <c r="C1242" s="9" t="n"/>
      <c r="D1242" s="9" t="n"/>
      <c r="E1242" s="13">
        <f>IF(B1242="","",IFERROR(IF(INDEX(Kunden!$A$7:$A$506,MATCH(B1242,Kunden!$T$7:$T$506,0))="","",INDEX(Kunden!$A$7:$A$506,MATCH(B1242,Kunden!$T$7:$T$506,0))),""))</f>
        <v/>
      </c>
      <c r="F1242" s="12">
        <f>IF(B1242="","",IFERROR(IF(INDEX(Kunden!$J$7:$J$506,MATCH(B1242,Kunden!$T$7:$T$506,0))="","",INDEX(Kunden!$J$7:$J$506,MATCH(B1242,Kunden!$T$7:$T$506,0))),""))</f>
        <v/>
      </c>
      <c r="G1242" s="12">
        <f>IF(B1242="","",IFERROR(IF(INDEX(Kunden!$N$7:$N$506,MATCH(B1242,Kunden!$T$7:$T$506,0))="","",INDEX(Kunden!$N$7:$N$506,MATCH(B1242,Kunden!$T$7:$T$506,0))),""))</f>
        <v/>
      </c>
      <c r="H1242" s="12">
        <f>IF(B1242="","",IF(ISNA(MATCH(B1242,Kunden!$T$7:$T$506,0)),"nicht in der Kundenliste",IF(A1242="","Datum fehlt","")))</f>
        <v/>
      </c>
    </row>
    <row r="1243">
      <c r="A1243" s="11" t="n"/>
      <c r="B1243" s="9" t="n"/>
      <c r="C1243" s="9" t="n"/>
      <c r="D1243" s="9" t="n"/>
      <c r="E1243" s="13">
        <f>IF(B1243="","",IFERROR(IF(INDEX(Kunden!$A$7:$A$506,MATCH(B1243,Kunden!$T$7:$T$506,0))="","",INDEX(Kunden!$A$7:$A$506,MATCH(B1243,Kunden!$T$7:$T$506,0))),""))</f>
        <v/>
      </c>
      <c r="F1243" s="12">
        <f>IF(B1243="","",IFERROR(IF(INDEX(Kunden!$J$7:$J$506,MATCH(B1243,Kunden!$T$7:$T$506,0))="","",INDEX(Kunden!$J$7:$J$506,MATCH(B1243,Kunden!$T$7:$T$506,0))),""))</f>
        <v/>
      </c>
      <c r="G1243" s="12">
        <f>IF(B1243="","",IFERROR(IF(INDEX(Kunden!$N$7:$N$506,MATCH(B1243,Kunden!$T$7:$T$506,0))="","",INDEX(Kunden!$N$7:$N$506,MATCH(B1243,Kunden!$T$7:$T$506,0))),""))</f>
        <v/>
      </c>
      <c r="H1243" s="12">
        <f>IF(B1243="","",IF(ISNA(MATCH(B1243,Kunden!$T$7:$T$506,0)),"nicht in der Kundenliste",IF(A1243="","Datum fehlt","")))</f>
        <v/>
      </c>
    </row>
    <row r="1244">
      <c r="A1244" s="11" t="n"/>
      <c r="B1244" s="9" t="n"/>
      <c r="C1244" s="9" t="n"/>
      <c r="D1244" s="9" t="n"/>
      <c r="E1244" s="13">
        <f>IF(B1244="","",IFERROR(IF(INDEX(Kunden!$A$7:$A$506,MATCH(B1244,Kunden!$T$7:$T$506,0))="","",INDEX(Kunden!$A$7:$A$506,MATCH(B1244,Kunden!$T$7:$T$506,0))),""))</f>
        <v/>
      </c>
      <c r="F1244" s="12">
        <f>IF(B1244="","",IFERROR(IF(INDEX(Kunden!$J$7:$J$506,MATCH(B1244,Kunden!$T$7:$T$506,0))="","",INDEX(Kunden!$J$7:$J$506,MATCH(B1244,Kunden!$T$7:$T$506,0))),""))</f>
        <v/>
      </c>
      <c r="G1244" s="12">
        <f>IF(B1244="","",IFERROR(IF(INDEX(Kunden!$N$7:$N$506,MATCH(B1244,Kunden!$T$7:$T$506,0))="","",INDEX(Kunden!$N$7:$N$506,MATCH(B1244,Kunden!$T$7:$T$506,0))),""))</f>
        <v/>
      </c>
      <c r="H1244" s="12">
        <f>IF(B1244="","",IF(ISNA(MATCH(B1244,Kunden!$T$7:$T$506,0)),"nicht in der Kundenliste",IF(A1244="","Datum fehlt","")))</f>
        <v/>
      </c>
    </row>
    <row r="1245">
      <c r="A1245" s="11" t="n"/>
      <c r="B1245" s="9" t="n"/>
      <c r="C1245" s="9" t="n"/>
      <c r="D1245" s="9" t="n"/>
      <c r="E1245" s="13">
        <f>IF(B1245="","",IFERROR(IF(INDEX(Kunden!$A$7:$A$506,MATCH(B1245,Kunden!$T$7:$T$506,0))="","",INDEX(Kunden!$A$7:$A$506,MATCH(B1245,Kunden!$T$7:$T$506,0))),""))</f>
        <v/>
      </c>
      <c r="F1245" s="12">
        <f>IF(B1245="","",IFERROR(IF(INDEX(Kunden!$J$7:$J$506,MATCH(B1245,Kunden!$T$7:$T$506,0))="","",INDEX(Kunden!$J$7:$J$506,MATCH(B1245,Kunden!$T$7:$T$506,0))),""))</f>
        <v/>
      </c>
      <c r="G1245" s="12">
        <f>IF(B1245="","",IFERROR(IF(INDEX(Kunden!$N$7:$N$506,MATCH(B1245,Kunden!$T$7:$T$506,0))="","",INDEX(Kunden!$N$7:$N$506,MATCH(B1245,Kunden!$T$7:$T$506,0))),""))</f>
        <v/>
      </c>
      <c r="H1245" s="12">
        <f>IF(B1245="","",IF(ISNA(MATCH(B1245,Kunden!$T$7:$T$506,0)),"nicht in der Kundenliste",IF(A1245="","Datum fehlt","")))</f>
        <v/>
      </c>
    </row>
    <row r="1246">
      <c r="A1246" s="11" t="n"/>
      <c r="B1246" s="9" t="n"/>
      <c r="C1246" s="9" t="n"/>
      <c r="D1246" s="9" t="n"/>
      <c r="E1246" s="13">
        <f>IF(B1246="","",IFERROR(IF(INDEX(Kunden!$A$7:$A$506,MATCH(B1246,Kunden!$T$7:$T$506,0))="","",INDEX(Kunden!$A$7:$A$506,MATCH(B1246,Kunden!$T$7:$T$506,0))),""))</f>
        <v/>
      </c>
      <c r="F1246" s="12">
        <f>IF(B1246="","",IFERROR(IF(INDEX(Kunden!$J$7:$J$506,MATCH(B1246,Kunden!$T$7:$T$506,0))="","",INDEX(Kunden!$J$7:$J$506,MATCH(B1246,Kunden!$T$7:$T$506,0))),""))</f>
        <v/>
      </c>
      <c r="G1246" s="12">
        <f>IF(B1246="","",IFERROR(IF(INDEX(Kunden!$N$7:$N$506,MATCH(B1246,Kunden!$T$7:$T$506,0))="","",INDEX(Kunden!$N$7:$N$506,MATCH(B1246,Kunden!$T$7:$T$506,0))),""))</f>
        <v/>
      </c>
      <c r="H1246" s="12">
        <f>IF(B1246="","",IF(ISNA(MATCH(B1246,Kunden!$T$7:$T$506,0)),"nicht in der Kundenliste",IF(A1246="","Datum fehlt","")))</f>
        <v/>
      </c>
    </row>
    <row r="1247">
      <c r="A1247" s="11" t="n"/>
      <c r="B1247" s="9" t="n"/>
      <c r="C1247" s="9" t="n"/>
      <c r="D1247" s="9" t="n"/>
      <c r="E1247" s="13">
        <f>IF(B1247="","",IFERROR(IF(INDEX(Kunden!$A$7:$A$506,MATCH(B1247,Kunden!$T$7:$T$506,0))="","",INDEX(Kunden!$A$7:$A$506,MATCH(B1247,Kunden!$T$7:$T$506,0))),""))</f>
        <v/>
      </c>
      <c r="F1247" s="12">
        <f>IF(B1247="","",IFERROR(IF(INDEX(Kunden!$J$7:$J$506,MATCH(B1247,Kunden!$T$7:$T$506,0))="","",INDEX(Kunden!$J$7:$J$506,MATCH(B1247,Kunden!$T$7:$T$506,0))),""))</f>
        <v/>
      </c>
      <c r="G1247" s="12">
        <f>IF(B1247="","",IFERROR(IF(INDEX(Kunden!$N$7:$N$506,MATCH(B1247,Kunden!$T$7:$T$506,0))="","",INDEX(Kunden!$N$7:$N$506,MATCH(B1247,Kunden!$T$7:$T$506,0))),""))</f>
        <v/>
      </c>
      <c r="H1247" s="12">
        <f>IF(B1247="","",IF(ISNA(MATCH(B1247,Kunden!$T$7:$T$506,0)),"nicht in der Kundenliste",IF(A1247="","Datum fehlt","")))</f>
        <v/>
      </c>
    </row>
    <row r="1248">
      <c r="A1248" s="11" t="n"/>
      <c r="B1248" s="9" t="n"/>
      <c r="C1248" s="9" t="n"/>
      <c r="D1248" s="9" t="n"/>
      <c r="E1248" s="13">
        <f>IF(B1248="","",IFERROR(IF(INDEX(Kunden!$A$7:$A$506,MATCH(B1248,Kunden!$T$7:$T$506,0))="","",INDEX(Kunden!$A$7:$A$506,MATCH(B1248,Kunden!$T$7:$T$506,0))),""))</f>
        <v/>
      </c>
      <c r="F1248" s="12">
        <f>IF(B1248="","",IFERROR(IF(INDEX(Kunden!$J$7:$J$506,MATCH(B1248,Kunden!$T$7:$T$506,0))="","",INDEX(Kunden!$J$7:$J$506,MATCH(B1248,Kunden!$T$7:$T$506,0))),""))</f>
        <v/>
      </c>
      <c r="G1248" s="12">
        <f>IF(B1248="","",IFERROR(IF(INDEX(Kunden!$N$7:$N$506,MATCH(B1248,Kunden!$T$7:$T$506,0))="","",INDEX(Kunden!$N$7:$N$506,MATCH(B1248,Kunden!$T$7:$T$506,0))),""))</f>
        <v/>
      </c>
      <c r="H1248" s="12">
        <f>IF(B1248="","",IF(ISNA(MATCH(B1248,Kunden!$T$7:$T$506,0)),"nicht in der Kundenliste",IF(A1248="","Datum fehlt","")))</f>
        <v/>
      </c>
    </row>
    <row r="1249">
      <c r="A1249" s="11" t="n"/>
      <c r="B1249" s="9" t="n"/>
      <c r="C1249" s="9" t="n"/>
      <c r="D1249" s="9" t="n"/>
      <c r="E1249" s="13">
        <f>IF(B1249="","",IFERROR(IF(INDEX(Kunden!$A$7:$A$506,MATCH(B1249,Kunden!$T$7:$T$506,0))="","",INDEX(Kunden!$A$7:$A$506,MATCH(B1249,Kunden!$T$7:$T$506,0))),""))</f>
        <v/>
      </c>
      <c r="F1249" s="12">
        <f>IF(B1249="","",IFERROR(IF(INDEX(Kunden!$J$7:$J$506,MATCH(B1249,Kunden!$T$7:$T$506,0))="","",INDEX(Kunden!$J$7:$J$506,MATCH(B1249,Kunden!$T$7:$T$506,0))),""))</f>
        <v/>
      </c>
      <c r="G1249" s="12">
        <f>IF(B1249="","",IFERROR(IF(INDEX(Kunden!$N$7:$N$506,MATCH(B1249,Kunden!$T$7:$T$506,0))="","",INDEX(Kunden!$N$7:$N$506,MATCH(B1249,Kunden!$T$7:$T$506,0))),""))</f>
        <v/>
      </c>
      <c r="H1249" s="12">
        <f>IF(B1249="","",IF(ISNA(MATCH(B1249,Kunden!$T$7:$T$506,0)),"nicht in der Kundenliste",IF(A1249="","Datum fehlt","")))</f>
        <v/>
      </c>
    </row>
    <row r="1250">
      <c r="A1250" s="11" t="n"/>
      <c r="B1250" s="9" t="n"/>
      <c r="C1250" s="9" t="n"/>
      <c r="D1250" s="9" t="n"/>
      <c r="E1250" s="13">
        <f>IF(B1250="","",IFERROR(IF(INDEX(Kunden!$A$7:$A$506,MATCH(B1250,Kunden!$T$7:$T$506,0))="","",INDEX(Kunden!$A$7:$A$506,MATCH(B1250,Kunden!$T$7:$T$506,0))),""))</f>
        <v/>
      </c>
      <c r="F1250" s="12">
        <f>IF(B1250="","",IFERROR(IF(INDEX(Kunden!$J$7:$J$506,MATCH(B1250,Kunden!$T$7:$T$506,0))="","",INDEX(Kunden!$J$7:$J$506,MATCH(B1250,Kunden!$T$7:$T$506,0))),""))</f>
        <v/>
      </c>
      <c r="G1250" s="12">
        <f>IF(B1250="","",IFERROR(IF(INDEX(Kunden!$N$7:$N$506,MATCH(B1250,Kunden!$T$7:$T$506,0))="","",INDEX(Kunden!$N$7:$N$506,MATCH(B1250,Kunden!$T$7:$T$506,0))),""))</f>
        <v/>
      </c>
      <c r="H1250" s="12">
        <f>IF(B1250="","",IF(ISNA(MATCH(B1250,Kunden!$T$7:$T$506,0)),"nicht in der Kundenliste",IF(A1250="","Datum fehlt","")))</f>
        <v/>
      </c>
    </row>
    <row r="1251">
      <c r="A1251" s="11" t="n"/>
      <c r="B1251" s="9" t="n"/>
      <c r="C1251" s="9" t="n"/>
      <c r="D1251" s="9" t="n"/>
      <c r="E1251" s="13">
        <f>IF(B1251="","",IFERROR(IF(INDEX(Kunden!$A$7:$A$506,MATCH(B1251,Kunden!$T$7:$T$506,0))="","",INDEX(Kunden!$A$7:$A$506,MATCH(B1251,Kunden!$T$7:$T$506,0))),""))</f>
        <v/>
      </c>
      <c r="F1251" s="12">
        <f>IF(B1251="","",IFERROR(IF(INDEX(Kunden!$J$7:$J$506,MATCH(B1251,Kunden!$T$7:$T$506,0))="","",INDEX(Kunden!$J$7:$J$506,MATCH(B1251,Kunden!$T$7:$T$506,0))),""))</f>
        <v/>
      </c>
      <c r="G1251" s="12">
        <f>IF(B1251="","",IFERROR(IF(INDEX(Kunden!$N$7:$N$506,MATCH(B1251,Kunden!$T$7:$T$506,0))="","",INDEX(Kunden!$N$7:$N$506,MATCH(B1251,Kunden!$T$7:$T$506,0))),""))</f>
        <v/>
      </c>
      <c r="H1251" s="12">
        <f>IF(B1251="","",IF(ISNA(MATCH(B1251,Kunden!$T$7:$T$506,0)),"nicht in der Kundenliste",IF(A1251="","Datum fehlt","")))</f>
        <v/>
      </c>
    </row>
    <row r="1252">
      <c r="A1252" s="11" t="n"/>
      <c r="B1252" s="9" t="n"/>
      <c r="C1252" s="9" t="n"/>
      <c r="D1252" s="9" t="n"/>
      <c r="E1252" s="13">
        <f>IF(B1252="","",IFERROR(IF(INDEX(Kunden!$A$7:$A$506,MATCH(B1252,Kunden!$T$7:$T$506,0))="","",INDEX(Kunden!$A$7:$A$506,MATCH(B1252,Kunden!$T$7:$T$506,0))),""))</f>
        <v/>
      </c>
      <c r="F1252" s="12">
        <f>IF(B1252="","",IFERROR(IF(INDEX(Kunden!$J$7:$J$506,MATCH(B1252,Kunden!$T$7:$T$506,0))="","",INDEX(Kunden!$J$7:$J$506,MATCH(B1252,Kunden!$T$7:$T$506,0))),""))</f>
        <v/>
      </c>
      <c r="G1252" s="12">
        <f>IF(B1252="","",IFERROR(IF(INDEX(Kunden!$N$7:$N$506,MATCH(B1252,Kunden!$T$7:$T$506,0))="","",INDEX(Kunden!$N$7:$N$506,MATCH(B1252,Kunden!$T$7:$T$506,0))),""))</f>
        <v/>
      </c>
      <c r="H1252" s="12">
        <f>IF(B1252="","",IF(ISNA(MATCH(B1252,Kunden!$T$7:$T$506,0)),"nicht in der Kundenliste",IF(A1252="","Datum fehlt","")))</f>
        <v/>
      </c>
    </row>
    <row r="1253">
      <c r="A1253" s="11" t="n"/>
      <c r="B1253" s="9" t="n"/>
      <c r="C1253" s="9" t="n"/>
      <c r="D1253" s="9" t="n"/>
      <c r="E1253" s="13">
        <f>IF(B1253="","",IFERROR(IF(INDEX(Kunden!$A$7:$A$506,MATCH(B1253,Kunden!$T$7:$T$506,0))="","",INDEX(Kunden!$A$7:$A$506,MATCH(B1253,Kunden!$T$7:$T$506,0))),""))</f>
        <v/>
      </c>
      <c r="F1253" s="12">
        <f>IF(B1253="","",IFERROR(IF(INDEX(Kunden!$J$7:$J$506,MATCH(B1253,Kunden!$T$7:$T$506,0))="","",INDEX(Kunden!$J$7:$J$506,MATCH(B1253,Kunden!$T$7:$T$506,0))),""))</f>
        <v/>
      </c>
      <c r="G1253" s="12">
        <f>IF(B1253="","",IFERROR(IF(INDEX(Kunden!$N$7:$N$506,MATCH(B1253,Kunden!$T$7:$T$506,0))="","",INDEX(Kunden!$N$7:$N$506,MATCH(B1253,Kunden!$T$7:$T$506,0))),""))</f>
        <v/>
      </c>
      <c r="H1253" s="12">
        <f>IF(B1253="","",IF(ISNA(MATCH(B1253,Kunden!$T$7:$T$506,0)),"nicht in der Kundenliste",IF(A1253="","Datum fehlt","")))</f>
        <v/>
      </c>
    </row>
    <row r="1254">
      <c r="A1254" s="11" t="n"/>
      <c r="B1254" s="9" t="n"/>
      <c r="C1254" s="9" t="n"/>
      <c r="D1254" s="9" t="n"/>
      <c r="E1254" s="13">
        <f>IF(B1254="","",IFERROR(IF(INDEX(Kunden!$A$7:$A$506,MATCH(B1254,Kunden!$T$7:$T$506,0))="","",INDEX(Kunden!$A$7:$A$506,MATCH(B1254,Kunden!$T$7:$T$506,0))),""))</f>
        <v/>
      </c>
      <c r="F1254" s="12">
        <f>IF(B1254="","",IFERROR(IF(INDEX(Kunden!$J$7:$J$506,MATCH(B1254,Kunden!$T$7:$T$506,0))="","",INDEX(Kunden!$J$7:$J$506,MATCH(B1254,Kunden!$T$7:$T$506,0))),""))</f>
        <v/>
      </c>
      <c r="G1254" s="12">
        <f>IF(B1254="","",IFERROR(IF(INDEX(Kunden!$N$7:$N$506,MATCH(B1254,Kunden!$T$7:$T$506,0))="","",INDEX(Kunden!$N$7:$N$506,MATCH(B1254,Kunden!$T$7:$T$506,0))),""))</f>
        <v/>
      </c>
      <c r="H1254" s="12">
        <f>IF(B1254="","",IF(ISNA(MATCH(B1254,Kunden!$T$7:$T$506,0)),"nicht in der Kundenliste",IF(A1254="","Datum fehlt","")))</f>
        <v/>
      </c>
    </row>
    <row r="1255">
      <c r="A1255" s="11" t="n"/>
      <c r="B1255" s="9" t="n"/>
      <c r="C1255" s="9" t="n"/>
      <c r="D1255" s="9" t="n"/>
      <c r="E1255" s="13">
        <f>IF(B1255="","",IFERROR(IF(INDEX(Kunden!$A$7:$A$506,MATCH(B1255,Kunden!$T$7:$T$506,0))="","",INDEX(Kunden!$A$7:$A$506,MATCH(B1255,Kunden!$T$7:$T$506,0))),""))</f>
        <v/>
      </c>
      <c r="F1255" s="12">
        <f>IF(B1255="","",IFERROR(IF(INDEX(Kunden!$J$7:$J$506,MATCH(B1255,Kunden!$T$7:$T$506,0))="","",INDEX(Kunden!$J$7:$J$506,MATCH(B1255,Kunden!$T$7:$T$506,0))),""))</f>
        <v/>
      </c>
      <c r="G1255" s="12">
        <f>IF(B1255="","",IFERROR(IF(INDEX(Kunden!$N$7:$N$506,MATCH(B1255,Kunden!$T$7:$T$506,0))="","",INDEX(Kunden!$N$7:$N$506,MATCH(B1255,Kunden!$T$7:$T$506,0))),""))</f>
        <v/>
      </c>
      <c r="H1255" s="12">
        <f>IF(B1255="","",IF(ISNA(MATCH(B1255,Kunden!$T$7:$T$506,0)),"nicht in der Kundenliste",IF(A1255="","Datum fehlt","")))</f>
        <v/>
      </c>
    </row>
    <row r="1256">
      <c r="A1256" s="11" t="n"/>
      <c r="B1256" s="9" t="n"/>
      <c r="C1256" s="9" t="n"/>
      <c r="D1256" s="9" t="n"/>
      <c r="E1256" s="13">
        <f>IF(B1256="","",IFERROR(IF(INDEX(Kunden!$A$7:$A$506,MATCH(B1256,Kunden!$T$7:$T$506,0))="","",INDEX(Kunden!$A$7:$A$506,MATCH(B1256,Kunden!$T$7:$T$506,0))),""))</f>
        <v/>
      </c>
      <c r="F1256" s="12">
        <f>IF(B1256="","",IFERROR(IF(INDEX(Kunden!$J$7:$J$506,MATCH(B1256,Kunden!$T$7:$T$506,0))="","",INDEX(Kunden!$J$7:$J$506,MATCH(B1256,Kunden!$T$7:$T$506,0))),""))</f>
        <v/>
      </c>
      <c r="G1256" s="12">
        <f>IF(B1256="","",IFERROR(IF(INDEX(Kunden!$N$7:$N$506,MATCH(B1256,Kunden!$T$7:$T$506,0))="","",INDEX(Kunden!$N$7:$N$506,MATCH(B1256,Kunden!$T$7:$T$506,0))),""))</f>
        <v/>
      </c>
      <c r="H1256" s="12">
        <f>IF(B1256="","",IF(ISNA(MATCH(B1256,Kunden!$T$7:$T$506,0)),"nicht in der Kundenliste",IF(A1256="","Datum fehlt","")))</f>
        <v/>
      </c>
    </row>
    <row r="1257">
      <c r="A1257" s="11" t="n"/>
      <c r="B1257" s="9" t="n"/>
      <c r="C1257" s="9" t="n"/>
      <c r="D1257" s="9" t="n"/>
      <c r="E1257" s="13">
        <f>IF(B1257="","",IFERROR(IF(INDEX(Kunden!$A$7:$A$506,MATCH(B1257,Kunden!$T$7:$T$506,0))="","",INDEX(Kunden!$A$7:$A$506,MATCH(B1257,Kunden!$T$7:$T$506,0))),""))</f>
        <v/>
      </c>
      <c r="F1257" s="12">
        <f>IF(B1257="","",IFERROR(IF(INDEX(Kunden!$J$7:$J$506,MATCH(B1257,Kunden!$T$7:$T$506,0))="","",INDEX(Kunden!$J$7:$J$506,MATCH(B1257,Kunden!$T$7:$T$506,0))),""))</f>
        <v/>
      </c>
      <c r="G1257" s="12">
        <f>IF(B1257="","",IFERROR(IF(INDEX(Kunden!$N$7:$N$506,MATCH(B1257,Kunden!$T$7:$T$506,0))="","",INDEX(Kunden!$N$7:$N$506,MATCH(B1257,Kunden!$T$7:$T$506,0))),""))</f>
        <v/>
      </c>
      <c r="H1257" s="12">
        <f>IF(B1257="","",IF(ISNA(MATCH(B1257,Kunden!$T$7:$T$506,0)),"nicht in der Kundenliste",IF(A1257="","Datum fehlt","")))</f>
        <v/>
      </c>
    </row>
    <row r="1258">
      <c r="A1258" s="11" t="n"/>
      <c r="B1258" s="9" t="n"/>
      <c r="C1258" s="9" t="n"/>
      <c r="D1258" s="9" t="n"/>
      <c r="E1258" s="13">
        <f>IF(B1258="","",IFERROR(IF(INDEX(Kunden!$A$7:$A$506,MATCH(B1258,Kunden!$T$7:$T$506,0))="","",INDEX(Kunden!$A$7:$A$506,MATCH(B1258,Kunden!$T$7:$T$506,0))),""))</f>
        <v/>
      </c>
      <c r="F1258" s="12">
        <f>IF(B1258="","",IFERROR(IF(INDEX(Kunden!$J$7:$J$506,MATCH(B1258,Kunden!$T$7:$T$506,0))="","",INDEX(Kunden!$J$7:$J$506,MATCH(B1258,Kunden!$T$7:$T$506,0))),""))</f>
        <v/>
      </c>
      <c r="G1258" s="12">
        <f>IF(B1258="","",IFERROR(IF(INDEX(Kunden!$N$7:$N$506,MATCH(B1258,Kunden!$T$7:$T$506,0))="","",INDEX(Kunden!$N$7:$N$506,MATCH(B1258,Kunden!$T$7:$T$506,0))),""))</f>
        <v/>
      </c>
      <c r="H1258" s="12">
        <f>IF(B1258="","",IF(ISNA(MATCH(B1258,Kunden!$T$7:$T$506,0)),"nicht in der Kundenliste",IF(A1258="","Datum fehlt","")))</f>
        <v/>
      </c>
    </row>
    <row r="1259">
      <c r="A1259" s="11" t="n"/>
      <c r="B1259" s="9" t="n"/>
      <c r="C1259" s="9" t="n"/>
      <c r="D1259" s="9" t="n"/>
      <c r="E1259" s="13">
        <f>IF(B1259="","",IFERROR(IF(INDEX(Kunden!$A$7:$A$506,MATCH(B1259,Kunden!$T$7:$T$506,0))="","",INDEX(Kunden!$A$7:$A$506,MATCH(B1259,Kunden!$T$7:$T$506,0))),""))</f>
        <v/>
      </c>
      <c r="F1259" s="12">
        <f>IF(B1259="","",IFERROR(IF(INDEX(Kunden!$J$7:$J$506,MATCH(B1259,Kunden!$T$7:$T$506,0))="","",INDEX(Kunden!$J$7:$J$506,MATCH(B1259,Kunden!$T$7:$T$506,0))),""))</f>
        <v/>
      </c>
      <c r="G1259" s="12">
        <f>IF(B1259="","",IFERROR(IF(INDEX(Kunden!$N$7:$N$506,MATCH(B1259,Kunden!$T$7:$T$506,0))="","",INDEX(Kunden!$N$7:$N$506,MATCH(B1259,Kunden!$T$7:$T$506,0))),""))</f>
        <v/>
      </c>
      <c r="H1259" s="12">
        <f>IF(B1259="","",IF(ISNA(MATCH(B1259,Kunden!$T$7:$T$506,0)),"nicht in der Kundenliste",IF(A1259="","Datum fehlt","")))</f>
        <v/>
      </c>
    </row>
    <row r="1260">
      <c r="A1260" s="11" t="n"/>
      <c r="B1260" s="9" t="n"/>
      <c r="C1260" s="9" t="n"/>
      <c r="D1260" s="9" t="n"/>
      <c r="E1260" s="13">
        <f>IF(B1260="","",IFERROR(IF(INDEX(Kunden!$A$7:$A$506,MATCH(B1260,Kunden!$T$7:$T$506,0))="","",INDEX(Kunden!$A$7:$A$506,MATCH(B1260,Kunden!$T$7:$T$506,0))),""))</f>
        <v/>
      </c>
      <c r="F1260" s="12">
        <f>IF(B1260="","",IFERROR(IF(INDEX(Kunden!$J$7:$J$506,MATCH(B1260,Kunden!$T$7:$T$506,0))="","",INDEX(Kunden!$J$7:$J$506,MATCH(B1260,Kunden!$T$7:$T$506,0))),""))</f>
        <v/>
      </c>
      <c r="G1260" s="12">
        <f>IF(B1260="","",IFERROR(IF(INDEX(Kunden!$N$7:$N$506,MATCH(B1260,Kunden!$T$7:$T$506,0))="","",INDEX(Kunden!$N$7:$N$506,MATCH(B1260,Kunden!$T$7:$T$506,0))),""))</f>
        <v/>
      </c>
      <c r="H1260" s="12">
        <f>IF(B1260="","",IF(ISNA(MATCH(B1260,Kunden!$T$7:$T$506,0)),"nicht in der Kundenliste",IF(A1260="","Datum fehlt","")))</f>
        <v/>
      </c>
    </row>
    <row r="1261">
      <c r="A1261" s="11" t="n"/>
      <c r="B1261" s="9" t="n"/>
      <c r="C1261" s="9" t="n"/>
      <c r="D1261" s="9" t="n"/>
      <c r="E1261" s="13">
        <f>IF(B1261="","",IFERROR(IF(INDEX(Kunden!$A$7:$A$506,MATCH(B1261,Kunden!$T$7:$T$506,0))="","",INDEX(Kunden!$A$7:$A$506,MATCH(B1261,Kunden!$T$7:$T$506,0))),""))</f>
        <v/>
      </c>
      <c r="F1261" s="12">
        <f>IF(B1261="","",IFERROR(IF(INDEX(Kunden!$J$7:$J$506,MATCH(B1261,Kunden!$T$7:$T$506,0))="","",INDEX(Kunden!$J$7:$J$506,MATCH(B1261,Kunden!$T$7:$T$506,0))),""))</f>
        <v/>
      </c>
      <c r="G1261" s="12">
        <f>IF(B1261="","",IFERROR(IF(INDEX(Kunden!$N$7:$N$506,MATCH(B1261,Kunden!$T$7:$T$506,0))="","",INDEX(Kunden!$N$7:$N$506,MATCH(B1261,Kunden!$T$7:$T$506,0))),""))</f>
        <v/>
      </c>
      <c r="H1261" s="12">
        <f>IF(B1261="","",IF(ISNA(MATCH(B1261,Kunden!$T$7:$T$506,0)),"nicht in der Kundenliste",IF(A1261="","Datum fehlt","")))</f>
        <v/>
      </c>
    </row>
    <row r="1262">
      <c r="A1262" s="11" t="n"/>
      <c r="B1262" s="9" t="n"/>
      <c r="C1262" s="9" t="n"/>
      <c r="D1262" s="9" t="n"/>
      <c r="E1262" s="13">
        <f>IF(B1262="","",IFERROR(IF(INDEX(Kunden!$A$7:$A$506,MATCH(B1262,Kunden!$T$7:$T$506,0))="","",INDEX(Kunden!$A$7:$A$506,MATCH(B1262,Kunden!$T$7:$T$506,0))),""))</f>
        <v/>
      </c>
      <c r="F1262" s="12">
        <f>IF(B1262="","",IFERROR(IF(INDEX(Kunden!$J$7:$J$506,MATCH(B1262,Kunden!$T$7:$T$506,0))="","",INDEX(Kunden!$J$7:$J$506,MATCH(B1262,Kunden!$T$7:$T$506,0))),""))</f>
        <v/>
      </c>
      <c r="G1262" s="12">
        <f>IF(B1262="","",IFERROR(IF(INDEX(Kunden!$N$7:$N$506,MATCH(B1262,Kunden!$T$7:$T$506,0))="","",INDEX(Kunden!$N$7:$N$506,MATCH(B1262,Kunden!$T$7:$T$506,0))),""))</f>
        <v/>
      </c>
      <c r="H1262" s="12">
        <f>IF(B1262="","",IF(ISNA(MATCH(B1262,Kunden!$T$7:$T$506,0)),"nicht in der Kundenliste",IF(A1262="","Datum fehlt","")))</f>
        <v/>
      </c>
    </row>
    <row r="1263">
      <c r="A1263" s="11" t="n"/>
      <c r="B1263" s="9" t="n"/>
      <c r="C1263" s="9" t="n"/>
      <c r="D1263" s="9" t="n"/>
      <c r="E1263" s="13">
        <f>IF(B1263="","",IFERROR(IF(INDEX(Kunden!$A$7:$A$506,MATCH(B1263,Kunden!$T$7:$T$506,0))="","",INDEX(Kunden!$A$7:$A$506,MATCH(B1263,Kunden!$T$7:$T$506,0))),""))</f>
        <v/>
      </c>
      <c r="F1263" s="12">
        <f>IF(B1263="","",IFERROR(IF(INDEX(Kunden!$J$7:$J$506,MATCH(B1263,Kunden!$T$7:$T$506,0))="","",INDEX(Kunden!$J$7:$J$506,MATCH(B1263,Kunden!$T$7:$T$506,0))),""))</f>
        <v/>
      </c>
      <c r="G1263" s="12">
        <f>IF(B1263="","",IFERROR(IF(INDEX(Kunden!$N$7:$N$506,MATCH(B1263,Kunden!$T$7:$T$506,0))="","",INDEX(Kunden!$N$7:$N$506,MATCH(B1263,Kunden!$T$7:$T$506,0))),""))</f>
        <v/>
      </c>
      <c r="H1263" s="12">
        <f>IF(B1263="","",IF(ISNA(MATCH(B1263,Kunden!$T$7:$T$506,0)),"nicht in der Kundenliste",IF(A1263="","Datum fehlt","")))</f>
        <v/>
      </c>
    </row>
    <row r="1264">
      <c r="A1264" s="11" t="n"/>
      <c r="B1264" s="9" t="n"/>
      <c r="C1264" s="9" t="n"/>
      <c r="D1264" s="9" t="n"/>
      <c r="E1264" s="13">
        <f>IF(B1264="","",IFERROR(IF(INDEX(Kunden!$A$7:$A$506,MATCH(B1264,Kunden!$T$7:$T$506,0))="","",INDEX(Kunden!$A$7:$A$506,MATCH(B1264,Kunden!$T$7:$T$506,0))),""))</f>
        <v/>
      </c>
      <c r="F1264" s="12">
        <f>IF(B1264="","",IFERROR(IF(INDEX(Kunden!$J$7:$J$506,MATCH(B1264,Kunden!$T$7:$T$506,0))="","",INDEX(Kunden!$J$7:$J$506,MATCH(B1264,Kunden!$T$7:$T$506,0))),""))</f>
        <v/>
      </c>
      <c r="G1264" s="12">
        <f>IF(B1264="","",IFERROR(IF(INDEX(Kunden!$N$7:$N$506,MATCH(B1264,Kunden!$T$7:$T$506,0))="","",INDEX(Kunden!$N$7:$N$506,MATCH(B1264,Kunden!$T$7:$T$506,0))),""))</f>
        <v/>
      </c>
      <c r="H1264" s="12">
        <f>IF(B1264="","",IF(ISNA(MATCH(B1264,Kunden!$T$7:$T$506,0)),"nicht in der Kundenliste",IF(A1264="","Datum fehlt","")))</f>
        <v/>
      </c>
    </row>
    <row r="1265">
      <c r="A1265" s="11" t="n"/>
      <c r="B1265" s="9" t="n"/>
      <c r="C1265" s="9" t="n"/>
      <c r="D1265" s="9" t="n"/>
      <c r="E1265" s="13">
        <f>IF(B1265="","",IFERROR(IF(INDEX(Kunden!$A$7:$A$506,MATCH(B1265,Kunden!$T$7:$T$506,0))="","",INDEX(Kunden!$A$7:$A$506,MATCH(B1265,Kunden!$T$7:$T$506,0))),""))</f>
        <v/>
      </c>
      <c r="F1265" s="12">
        <f>IF(B1265="","",IFERROR(IF(INDEX(Kunden!$J$7:$J$506,MATCH(B1265,Kunden!$T$7:$T$506,0))="","",INDEX(Kunden!$J$7:$J$506,MATCH(B1265,Kunden!$T$7:$T$506,0))),""))</f>
        <v/>
      </c>
      <c r="G1265" s="12">
        <f>IF(B1265="","",IFERROR(IF(INDEX(Kunden!$N$7:$N$506,MATCH(B1265,Kunden!$T$7:$T$506,0))="","",INDEX(Kunden!$N$7:$N$506,MATCH(B1265,Kunden!$T$7:$T$506,0))),""))</f>
        <v/>
      </c>
      <c r="H1265" s="12">
        <f>IF(B1265="","",IF(ISNA(MATCH(B1265,Kunden!$T$7:$T$506,0)),"nicht in der Kundenliste",IF(A1265="","Datum fehlt","")))</f>
        <v/>
      </c>
    </row>
    <row r="1266">
      <c r="A1266" s="11" t="n"/>
      <c r="B1266" s="9" t="n"/>
      <c r="C1266" s="9" t="n"/>
      <c r="D1266" s="9" t="n"/>
      <c r="E1266" s="13">
        <f>IF(B1266="","",IFERROR(IF(INDEX(Kunden!$A$7:$A$506,MATCH(B1266,Kunden!$T$7:$T$506,0))="","",INDEX(Kunden!$A$7:$A$506,MATCH(B1266,Kunden!$T$7:$T$506,0))),""))</f>
        <v/>
      </c>
      <c r="F1266" s="12">
        <f>IF(B1266="","",IFERROR(IF(INDEX(Kunden!$J$7:$J$506,MATCH(B1266,Kunden!$T$7:$T$506,0))="","",INDEX(Kunden!$J$7:$J$506,MATCH(B1266,Kunden!$T$7:$T$506,0))),""))</f>
        <v/>
      </c>
      <c r="G1266" s="12">
        <f>IF(B1266="","",IFERROR(IF(INDEX(Kunden!$N$7:$N$506,MATCH(B1266,Kunden!$T$7:$T$506,0))="","",INDEX(Kunden!$N$7:$N$506,MATCH(B1266,Kunden!$T$7:$T$506,0))),""))</f>
        <v/>
      </c>
      <c r="H1266" s="12">
        <f>IF(B1266="","",IF(ISNA(MATCH(B1266,Kunden!$T$7:$T$506,0)),"nicht in der Kundenliste",IF(A1266="","Datum fehlt","")))</f>
        <v/>
      </c>
    </row>
    <row r="1267">
      <c r="A1267" s="11" t="n"/>
      <c r="B1267" s="9" t="n"/>
      <c r="C1267" s="9" t="n"/>
      <c r="D1267" s="9" t="n"/>
      <c r="E1267" s="13">
        <f>IF(B1267="","",IFERROR(IF(INDEX(Kunden!$A$7:$A$506,MATCH(B1267,Kunden!$T$7:$T$506,0))="","",INDEX(Kunden!$A$7:$A$506,MATCH(B1267,Kunden!$T$7:$T$506,0))),""))</f>
        <v/>
      </c>
      <c r="F1267" s="12">
        <f>IF(B1267="","",IFERROR(IF(INDEX(Kunden!$J$7:$J$506,MATCH(B1267,Kunden!$T$7:$T$506,0))="","",INDEX(Kunden!$J$7:$J$506,MATCH(B1267,Kunden!$T$7:$T$506,0))),""))</f>
        <v/>
      </c>
      <c r="G1267" s="12">
        <f>IF(B1267="","",IFERROR(IF(INDEX(Kunden!$N$7:$N$506,MATCH(B1267,Kunden!$T$7:$T$506,0))="","",INDEX(Kunden!$N$7:$N$506,MATCH(B1267,Kunden!$T$7:$T$506,0))),""))</f>
        <v/>
      </c>
      <c r="H1267" s="12">
        <f>IF(B1267="","",IF(ISNA(MATCH(B1267,Kunden!$T$7:$T$506,0)),"nicht in der Kundenliste",IF(A1267="","Datum fehlt","")))</f>
        <v/>
      </c>
    </row>
    <row r="1268">
      <c r="A1268" s="11" t="n"/>
      <c r="B1268" s="9" t="n"/>
      <c r="C1268" s="9" t="n"/>
      <c r="D1268" s="9" t="n"/>
      <c r="E1268" s="13">
        <f>IF(B1268="","",IFERROR(IF(INDEX(Kunden!$A$7:$A$506,MATCH(B1268,Kunden!$T$7:$T$506,0))="","",INDEX(Kunden!$A$7:$A$506,MATCH(B1268,Kunden!$T$7:$T$506,0))),""))</f>
        <v/>
      </c>
      <c r="F1268" s="12">
        <f>IF(B1268="","",IFERROR(IF(INDEX(Kunden!$J$7:$J$506,MATCH(B1268,Kunden!$T$7:$T$506,0))="","",INDEX(Kunden!$J$7:$J$506,MATCH(B1268,Kunden!$T$7:$T$506,0))),""))</f>
        <v/>
      </c>
      <c r="G1268" s="12">
        <f>IF(B1268="","",IFERROR(IF(INDEX(Kunden!$N$7:$N$506,MATCH(B1268,Kunden!$T$7:$T$506,0))="","",INDEX(Kunden!$N$7:$N$506,MATCH(B1268,Kunden!$T$7:$T$506,0))),""))</f>
        <v/>
      </c>
      <c r="H1268" s="12">
        <f>IF(B1268="","",IF(ISNA(MATCH(B1268,Kunden!$T$7:$T$506,0)),"nicht in der Kundenliste",IF(A1268="","Datum fehlt","")))</f>
        <v/>
      </c>
    </row>
    <row r="1269">
      <c r="A1269" s="11" t="n"/>
      <c r="B1269" s="9" t="n"/>
      <c r="C1269" s="9" t="n"/>
      <c r="D1269" s="9" t="n"/>
      <c r="E1269" s="13">
        <f>IF(B1269="","",IFERROR(IF(INDEX(Kunden!$A$7:$A$506,MATCH(B1269,Kunden!$T$7:$T$506,0))="","",INDEX(Kunden!$A$7:$A$506,MATCH(B1269,Kunden!$T$7:$T$506,0))),""))</f>
        <v/>
      </c>
      <c r="F1269" s="12">
        <f>IF(B1269="","",IFERROR(IF(INDEX(Kunden!$J$7:$J$506,MATCH(B1269,Kunden!$T$7:$T$506,0))="","",INDEX(Kunden!$J$7:$J$506,MATCH(B1269,Kunden!$T$7:$T$506,0))),""))</f>
        <v/>
      </c>
      <c r="G1269" s="12">
        <f>IF(B1269="","",IFERROR(IF(INDEX(Kunden!$N$7:$N$506,MATCH(B1269,Kunden!$T$7:$T$506,0))="","",INDEX(Kunden!$N$7:$N$506,MATCH(B1269,Kunden!$T$7:$T$506,0))),""))</f>
        <v/>
      </c>
      <c r="H1269" s="12">
        <f>IF(B1269="","",IF(ISNA(MATCH(B1269,Kunden!$T$7:$T$506,0)),"nicht in der Kundenliste",IF(A1269="","Datum fehlt","")))</f>
        <v/>
      </c>
    </row>
    <row r="1270">
      <c r="A1270" s="11" t="n"/>
      <c r="B1270" s="9" t="n"/>
      <c r="C1270" s="9" t="n"/>
      <c r="D1270" s="9" t="n"/>
      <c r="E1270" s="13">
        <f>IF(B1270="","",IFERROR(IF(INDEX(Kunden!$A$7:$A$506,MATCH(B1270,Kunden!$T$7:$T$506,0))="","",INDEX(Kunden!$A$7:$A$506,MATCH(B1270,Kunden!$T$7:$T$506,0))),""))</f>
        <v/>
      </c>
      <c r="F1270" s="12">
        <f>IF(B1270="","",IFERROR(IF(INDEX(Kunden!$J$7:$J$506,MATCH(B1270,Kunden!$T$7:$T$506,0))="","",INDEX(Kunden!$J$7:$J$506,MATCH(B1270,Kunden!$T$7:$T$506,0))),""))</f>
        <v/>
      </c>
      <c r="G1270" s="12">
        <f>IF(B1270="","",IFERROR(IF(INDEX(Kunden!$N$7:$N$506,MATCH(B1270,Kunden!$T$7:$T$506,0))="","",INDEX(Kunden!$N$7:$N$506,MATCH(B1270,Kunden!$T$7:$T$506,0))),""))</f>
        <v/>
      </c>
      <c r="H1270" s="12">
        <f>IF(B1270="","",IF(ISNA(MATCH(B1270,Kunden!$T$7:$T$506,0)),"nicht in der Kundenliste",IF(A1270="","Datum fehlt","")))</f>
        <v/>
      </c>
    </row>
    <row r="1271">
      <c r="A1271" s="11" t="n"/>
      <c r="B1271" s="9" t="n"/>
      <c r="C1271" s="9" t="n"/>
      <c r="D1271" s="9" t="n"/>
      <c r="E1271" s="13">
        <f>IF(B1271="","",IFERROR(IF(INDEX(Kunden!$A$7:$A$506,MATCH(B1271,Kunden!$T$7:$T$506,0))="","",INDEX(Kunden!$A$7:$A$506,MATCH(B1271,Kunden!$T$7:$T$506,0))),""))</f>
        <v/>
      </c>
      <c r="F1271" s="12">
        <f>IF(B1271="","",IFERROR(IF(INDEX(Kunden!$J$7:$J$506,MATCH(B1271,Kunden!$T$7:$T$506,0))="","",INDEX(Kunden!$J$7:$J$506,MATCH(B1271,Kunden!$T$7:$T$506,0))),""))</f>
        <v/>
      </c>
      <c r="G1271" s="12">
        <f>IF(B1271="","",IFERROR(IF(INDEX(Kunden!$N$7:$N$506,MATCH(B1271,Kunden!$T$7:$T$506,0))="","",INDEX(Kunden!$N$7:$N$506,MATCH(B1271,Kunden!$T$7:$T$506,0))),""))</f>
        <v/>
      </c>
      <c r="H1271" s="12">
        <f>IF(B1271="","",IF(ISNA(MATCH(B1271,Kunden!$T$7:$T$506,0)),"nicht in der Kundenliste",IF(A1271="","Datum fehlt","")))</f>
        <v/>
      </c>
    </row>
    <row r="1272">
      <c r="A1272" s="11" t="n"/>
      <c r="B1272" s="9" t="n"/>
      <c r="C1272" s="9" t="n"/>
      <c r="D1272" s="9" t="n"/>
      <c r="E1272" s="13">
        <f>IF(B1272="","",IFERROR(IF(INDEX(Kunden!$A$7:$A$506,MATCH(B1272,Kunden!$T$7:$T$506,0))="","",INDEX(Kunden!$A$7:$A$506,MATCH(B1272,Kunden!$T$7:$T$506,0))),""))</f>
        <v/>
      </c>
      <c r="F1272" s="12">
        <f>IF(B1272="","",IFERROR(IF(INDEX(Kunden!$J$7:$J$506,MATCH(B1272,Kunden!$T$7:$T$506,0))="","",INDEX(Kunden!$J$7:$J$506,MATCH(B1272,Kunden!$T$7:$T$506,0))),""))</f>
        <v/>
      </c>
      <c r="G1272" s="12">
        <f>IF(B1272="","",IFERROR(IF(INDEX(Kunden!$N$7:$N$506,MATCH(B1272,Kunden!$T$7:$T$506,0))="","",INDEX(Kunden!$N$7:$N$506,MATCH(B1272,Kunden!$T$7:$T$506,0))),""))</f>
        <v/>
      </c>
      <c r="H1272" s="12">
        <f>IF(B1272="","",IF(ISNA(MATCH(B1272,Kunden!$T$7:$T$506,0)),"nicht in der Kundenliste",IF(A1272="","Datum fehlt","")))</f>
        <v/>
      </c>
    </row>
    <row r="1273">
      <c r="A1273" s="11" t="n"/>
      <c r="B1273" s="9" t="n"/>
      <c r="C1273" s="9" t="n"/>
      <c r="D1273" s="9" t="n"/>
      <c r="E1273" s="13">
        <f>IF(B1273="","",IFERROR(IF(INDEX(Kunden!$A$7:$A$506,MATCH(B1273,Kunden!$T$7:$T$506,0))="","",INDEX(Kunden!$A$7:$A$506,MATCH(B1273,Kunden!$T$7:$T$506,0))),""))</f>
        <v/>
      </c>
      <c r="F1273" s="12">
        <f>IF(B1273="","",IFERROR(IF(INDEX(Kunden!$J$7:$J$506,MATCH(B1273,Kunden!$T$7:$T$506,0))="","",INDEX(Kunden!$J$7:$J$506,MATCH(B1273,Kunden!$T$7:$T$506,0))),""))</f>
        <v/>
      </c>
      <c r="G1273" s="12">
        <f>IF(B1273="","",IFERROR(IF(INDEX(Kunden!$N$7:$N$506,MATCH(B1273,Kunden!$T$7:$T$506,0))="","",INDEX(Kunden!$N$7:$N$506,MATCH(B1273,Kunden!$T$7:$T$506,0))),""))</f>
        <v/>
      </c>
      <c r="H1273" s="12">
        <f>IF(B1273="","",IF(ISNA(MATCH(B1273,Kunden!$T$7:$T$506,0)),"nicht in der Kundenliste",IF(A1273="","Datum fehlt","")))</f>
        <v/>
      </c>
    </row>
    <row r="1274">
      <c r="A1274" s="11" t="n"/>
      <c r="B1274" s="9" t="n"/>
      <c r="C1274" s="9" t="n"/>
      <c r="D1274" s="9" t="n"/>
      <c r="E1274" s="13">
        <f>IF(B1274="","",IFERROR(IF(INDEX(Kunden!$A$7:$A$506,MATCH(B1274,Kunden!$T$7:$T$506,0))="","",INDEX(Kunden!$A$7:$A$506,MATCH(B1274,Kunden!$T$7:$T$506,0))),""))</f>
        <v/>
      </c>
      <c r="F1274" s="12">
        <f>IF(B1274="","",IFERROR(IF(INDEX(Kunden!$J$7:$J$506,MATCH(B1274,Kunden!$T$7:$T$506,0))="","",INDEX(Kunden!$J$7:$J$506,MATCH(B1274,Kunden!$T$7:$T$506,0))),""))</f>
        <v/>
      </c>
      <c r="G1274" s="12">
        <f>IF(B1274="","",IFERROR(IF(INDEX(Kunden!$N$7:$N$506,MATCH(B1274,Kunden!$T$7:$T$506,0))="","",INDEX(Kunden!$N$7:$N$506,MATCH(B1274,Kunden!$T$7:$T$506,0))),""))</f>
        <v/>
      </c>
      <c r="H1274" s="12">
        <f>IF(B1274="","",IF(ISNA(MATCH(B1274,Kunden!$T$7:$T$506,0)),"nicht in der Kundenliste",IF(A1274="","Datum fehlt","")))</f>
        <v/>
      </c>
    </row>
    <row r="1275">
      <c r="A1275" s="11" t="n"/>
      <c r="B1275" s="9" t="n"/>
      <c r="C1275" s="9" t="n"/>
      <c r="D1275" s="9" t="n"/>
      <c r="E1275" s="13">
        <f>IF(B1275="","",IFERROR(IF(INDEX(Kunden!$A$7:$A$506,MATCH(B1275,Kunden!$T$7:$T$506,0))="","",INDEX(Kunden!$A$7:$A$506,MATCH(B1275,Kunden!$T$7:$T$506,0))),""))</f>
        <v/>
      </c>
      <c r="F1275" s="12">
        <f>IF(B1275="","",IFERROR(IF(INDEX(Kunden!$J$7:$J$506,MATCH(B1275,Kunden!$T$7:$T$506,0))="","",INDEX(Kunden!$J$7:$J$506,MATCH(B1275,Kunden!$T$7:$T$506,0))),""))</f>
        <v/>
      </c>
      <c r="G1275" s="12">
        <f>IF(B1275="","",IFERROR(IF(INDEX(Kunden!$N$7:$N$506,MATCH(B1275,Kunden!$T$7:$T$506,0))="","",INDEX(Kunden!$N$7:$N$506,MATCH(B1275,Kunden!$T$7:$T$506,0))),""))</f>
        <v/>
      </c>
      <c r="H1275" s="12">
        <f>IF(B1275="","",IF(ISNA(MATCH(B1275,Kunden!$T$7:$T$506,0)),"nicht in der Kundenliste",IF(A1275="","Datum fehlt","")))</f>
        <v/>
      </c>
    </row>
    <row r="1276">
      <c r="A1276" s="11" t="n"/>
      <c r="B1276" s="9" t="n"/>
      <c r="C1276" s="9" t="n"/>
      <c r="D1276" s="9" t="n"/>
      <c r="E1276" s="13">
        <f>IF(B1276="","",IFERROR(IF(INDEX(Kunden!$A$7:$A$506,MATCH(B1276,Kunden!$T$7:$T$506,0))="","",INDEX(Kunden!$A$7:$A$506,MATCH(B1276,Kunden!$T$7:$T$506,0))),""))</f>
        <v/>
      </c>
      <c r="F1276" s="12">
        <f>IF(B1276="","",IFERROR(IF(INDEX(Kunden!$J$7:$J$506,MATCH(B1276,Kunden!$T$7:$T$506,0))="","",INDEX(Kunden!$J$7:$J$506,MATCH(B1276,Kunden!$T$7:$T$506,0))),""))</f>
        <v/>
      </c>
      <c r="G1276" s="12">
        <f>IF(B1276="","",IFERROR(IF(INDEX(Kunden!$N$7:$N$506,MATCH(B1276,Kunden!$T$7:$T$506,0))="","",INDEX(Kunden!$N$7:$N$506,MATCH(B1276,Kunden!$T$7:$T$506,0))),""))</f>
        <v/>
      </c>
      <c r="H1276" s="12">
        <f>IF(B1276="","",IF(ISNA(MATCH(B1276,Kunden!$T$7:$T$506,0)),"nicht in der Kundenliste",IF(A1276="","Datum fehlt","")))</f>
        <v/>
      </c>
    </row>
    <row r="1277">
      <c r="A1277" s="11" t="n"/>
      <c r="B1277" s="9" t="n"/>
      <c r="C1277" s="9" t="n"/>
      <c r="D1277" s="9" t="n"/>
      <c r="E1277" s="13">
        <f>IF(B1277="","",IFERROR(IF(INDEX(Kunden!$A$7:$A$506,MATCH(B1277,Kunden!$T$7:$T$506,0))="","",INDEX(Kunden!$A$7:$A$506,MATCH(B1277,Kunden!$T$7:$T$506,0))),""))</f>
        <v/>
      </c>
      <c r="F1277" s="12">
        <f>IF(B1277="","",IFERROR(IF(INDEX(Kunden!$J$7:$J$506,MATCH(B1277,Kunden!$T$7:$T$506,0))="","",INDEX(Kunden!$J$7:$J$506,MATCH(B1277,Kunden!$T$7:$T$506,0))),""))</f>
        <v/>
      </c>
      <c r="G1277" s="12">
        <f>IF(B1277="","",IFERROR(IF(INDEX(Kunden!$N$7:$N$506,MATCH(B1277,Kunden!$T$7:$T$506,0))="","",INDEX(Kunden!$N$7:$N$506,MATCH(B1277,Kunden!$T$7:$T$506,0))),""))</f>
        <v/>
      </c>
      <c r="H1277" s="12">
        <f>IF(B1277="","",IF(ISNA(MATCH(B1277,Kunden!$T$7:$T$506,0)),"nicht in der Kundenliste",IF(A1277="","Datum fehlt","")))</f>
        <v/>
      </c>
    </row>
    <row r="1278">
      <c r="A1278" s="11" t="n"/>
      <c r="B1278" s="9" t="n"/>
      <c r="C1278" s="9" t="n"/>
      <c r="D1278" s="9" t="n"/>
      <c r="E1278" s="13">
        <f>IF(B1278="","",IFERROR(IF(INDEX(Kunden!$A$7:$A$506,MATCH(B1278,Kunden!$T$7:$T$506,0))="","",INDEX(Kunden!$A$7:$A$506,MATCH(B1278,Kunden!$T$7:$T$506,0))),""))</f>
        <v/>
      </c>
      <c r="F1278" s="12">
        <f>IF(B1278="","",IFERROR(IF(INDEX(Kunden!$J$7:$J$506,MATCH(B1278,Kunden!$T$7:$T$506,0))="","",INDEX(Kunden!$J$7:$J$506,MATCH(B1278,Kunden!$T$7:$T$506,0))),""))</f>
        <v/>
      </c>
      <c r="G1278" s="12">
        <f>IF(B1278="","",IFERROR(IF(INDEX(Kunden!$N$7:$N$506,MATCH(B1278,Kunden!$T$7:$T$506,0))="","",INDEX(Kunden!$N$7:$N$506,MATCH(B1278,Kunden!$T$7:$T$506,0))),""))</f>
        <v/>
      </c>
      <c r="H1278" s="12">
        <f>IF(B1278="","",IF(ISNA(MATCH(B1278,Kunden!$T$7:$T$506,0)),"nicht in der Kundenliste",IF(A1278="","Datum fehlt","")))</f>
        <v/>
      </c>
    </row>
    <row r="1279">
      <c r="A1279" s="11" t="n"/>
      <c r="B1279" s="9" t="n"/>
      <c r="C1279" s="9" t="n"/>
      <c r="D1279" s="9" t="n"/>
      <c r="E1279" s="13">
        <f>IF(B1279="","",IFERROR(IF(INDEX(Kunden!$A$7:$A$506,MATCH(B1279,Kunden!$T$7:$T$506,0))="","",INDEX(Kunden!$A$7:$A$506,MATCH(B1279,Kunden!$T$7:$T$506,0))),""))</f>
        <v/>
      </c>
      <c r="F1279" s="12">
        <f>IF(B1279="","",IFERROR(IF(INDEX(Kunden!$J$7:$J$506,MATCH(B1279,Kunden!$T$7:$T$506,0))="","",INDEX(Kunden!$J$7:$J$506,MATCH(B1279,Kunden!$T$7:$T$506,0))),""))</f>
        <v/>
      </c>
      <c r="G1279" s="12">
        <f>IF(B1279="","",IFERROR(IF(INDEX(Kunden!$N$7:$N$506,MATCH(B1279,Kunden!$T$7:$T$506,0))="","",INDEX(Kunden!$N$7:$N$506,MATCH(B1279,Kunden!$T$7:$T$506,0))),""))</f>
        <v/>
      </c>
      <c r="H1279" s="12">
        <f>IF(B1279="","",IF(ISNA(MATCH(B1279,Kunden!$T$7:$T$506,0)),"nicht in der Kundenliste",IF(A1279="","Datum fehlt","")))</f>
        <v/>
      </c>
    </row>
    <row r="1280">
      <c r="A1280" s="11" t="n"/>
      <c r="B1280" s="9" t="n"/>
      <c r="C1280" s="9" t="n"/>
      <c r="D1280" s="9" t="n"/>
      <c r="E1280" s="13">
        <f>IF(B1280="","",IFERROR(IF(INDEX(Kunden!$A$7:$A$506,MATCH(B1280,Kunden!$T$7:$T$506,0))="","",INDEX(Kunden!$A$7:$A$506,MATCH(B1280,Kunden!$T$7:$T$506,0))),""))</f>
        <v/>
      </c>
      <c r="F1280" s="12">
        <f>IF(B1280="","",IFERROR(IF(INDEX(Kunden!$J$7:$J$506,MATCH(B1280,Kunden!$T$7:$T$506,0))="","",INDEX(Kunden!$J$7:$J$506,MATCH(B1280,Kunden!$T$7:$T$506,0))),""))</f>
        <v/>
      </c>
      <c r="G1280" s="12">
        <f>IF(B1280="","",IFERROR(IF(INDEX(Kunden!$N$7:$N$506,MATCH(B1280,Kunden!$T$7:$T$506,0))="","",INDEX(Kunden!$N$7:$N$506,MATCH(B1280,Kunden!$T$7:$T$506,0))),""))</f>
        <v/>
      </c>
      <c r="H1280" s="12">
        <f>IF(B1280="","",IF(ISNA(MATCH(B1280,Kunden!$T$7:$T$506,0)),"nicht in der Kundenliste",IF(A1280="","Datum fehlt","")))</f>
        <v/>
      </c>
    </row>
    <row r="1281">
      <c r="A1281" s="11" t="n"/>
      <c r="B1281" s="9" t="n"/>
      <c r="C1281" s="9" t="n"/>
      <c r="D1281" s="9" t="n"/>
      <c r="E1281" s="13">
        <f>IF(B1281="","",IFERROR(IF(INDEX(Kunden!$A$7:$A$506,MATCH(B1281,Kunden!$T$7:$T$506,0))="","",INDEX(Kunden!$A$7:$A$506,MATCH(B1281,Kunden!$T$7:$T$506,0))),""))</f>
        <v/>
      </c>
      <c r="F1281" s="12">
        <f>IF(B1281="","",IFERROR(IF(INDEX(Kunden!$J$7:$J$506,MATCH(B1281,Kunden!$T$7:$T$506,0))="","",INDEX(Kunden!$J$7:$J$506,MATCH(B1281,Kunden!$T$7:$T$506,0))),""))</f>
        <v/>
      </c>
      <c r="G1281" s="12">
        <f>IF(B1281="","",IFERROR(IF(INDEX(Kunden!$N$7:$N$506,MATCH(B1281,Kunden!$T$7:$T$506,0))="","",INDEX(Kunden!$N$7:$N$506,MATCH(B1281,Kunden!$T$7:$T$506,0))),""))</f>
        <v/>
      </c>
      <c r="H1281" s="12">
        <f>IF(B1281="","",IF(ISNA(MATCH(B1281,Kunden!$T$7:$T$506,0)),"nicht in der Kundenliste",IF(A1281="","Datum fehlt","")))</f>
        <v/>
      </c>
    </row>
    <row r="1282">
      <c r="A1282" s="11" t="n"/>
      <c r="B1282" s="9" t="n"/>
      <c r="C1282" s="9" t="n"/>
      <c r="D1282" s="9" t="n"/>
      <c r="E1282" s="13">
        <f>IF(B1282="","",IFERROR(IF(INDEX(Kunden!$A$7:$A$506,MATCH(B1282,Kunden!$T$7:$T$506,0))="","",INDEX(Kunden!$A$7:$A$506,MATCH(B1282,Kunden!$T$7:$T$506,0))),""))</f>
        <v/>
      </c>
      <c r="F1282" s="12">
        <f>IF(B1282="","",IFERROR(IF(INDEX(Kunden!$J$7:$J$506,MATCH(B1282,Kunden!$T$7:$T$506,0))="","",INDEX(Kunden!$J$7:$J$506,MATCH(B1282,Kunden!$T$7:$T$506,0))),""))</f>
        <v/>
      </c>
      <c r="G1282" s="12">
        <f>IF(B1282="","",IFERROR(IF(INDEX(Kunden!$N$7:$N$506,MATCH(B1282,Kunden!$T$7:$T$506,0))="","",INDEX(Kunden!$N$7:$N$506,MATCH(B1282,Kunden!$T$7:$T$506,0))),""))</f>
        <v/>
      </c>
      <c r="H1282" s="12">
        <f>IF(B1282="","",IF(ISNA(MATCH(B1282,Kunden!$T$7:$T$506,0)),"nicht in der Kundenliste",IF(A1282="","Datum fehlt","")))</f>
        <v/>
      </c>
    </row>
    <row r="1283">
      <c r="A1283" s="11" t="n"/>
      <c r="B1283" s="9" t="n"/>
      <c r="C1283" s="9" t="n"/>
      <c r="D1283" s="9" t="n"/>
      <c r="E1283" s="13">
        <f>IF(B1283="","",IFERROR(IF(INDEX(Kunden!$A$7:$A$506,MATCH(B1283,Kunden!$T$7:$T$506,0))="","",INDEX(Kunden!$A$7:$A$506,MATCH(B1283,Kunden!$T$7:$T$506,0))),""))</f>
        <v/>
      </c>
      <c r="F1283" s="12">
        <f>IF(B1283="","",IFERROR(IF(INDEX(Kunden!$J$7:$J$506,MATCH(B1283,Kunden!$T$7:$T$506,0))="","",INDEX(Kunden!$J$7:$J$506,MATCH(B1283,Kunden!$T$7:$T$506,0))),""))</f>
        <v/>
      </c>
      <c r="G1283" s="12">
        <f>IF(B1283="","",IFERROR(IF(INDEX(Kunden!$N$7:$N$506,MATCH(B1283,Kunden!$T$7:$T$506,0))="","",INDEX(Kunden!$N$7:$N$506,MATCH(B1283,Kunden!$T$7:$T$506,0))),""))</f>
        <v/>
      </c>
      <c r="H1283" s="12">
        <f>IF(B1283="","",IF(ISNA(MATCH(B1283,Kunden!$T$7:$T$506,0)),"nicht in der Kundenliste",IF(A1283="","Datum fehlt","")))</f>
        <v/>
      </c>
    </row>
    <row r="1284">
      <c r="A1284" s="11" t="n"/>
      <c r="B1284" s="9" t="n"/>
      <c r="C1284" s="9" t="n"/>
      <c r="D1284" s="9" t="n"/>
      <c r="E1284" s="13">
        <f>IF(B1284="","",IFERROR(IF(INDEX(Kunden!$A$7:$A$506,MATCH(B1284,Kunden!$T$7:$T$506,0))="","",INDEX(Kunden!$A$7:$A$506,MATCH(B1284,Kunden!$T$7:$T$506,0))),""))</f>
        <v/>
      </c>
      <c r="F1284" s="12">
        <f>IF(B1284="","",IFERROR(IF(INDEX(Kunden!$J$7:$J$506,MATCH(B1284,Kunden!$T$7:$T$506,0))="","",INDEX(Kunden!$J$7:$J$506,MATCH(B1284,Kunden!$T$7:$T$506,0))),""))</f>
        <v/>
      </c>
      <c r="G1284" s="12">
        <f>IF(B1284="","",IFERROR(IF(INDEX(Kunden!$N$7:$N$506,MATCH(B1284,Kunden!$T$7:$T$506,0))="","",INDEX(Kunden!$N$7:$N$506,MATCH(B1284,Kunden!$T$7:$T$506,0))),""))</f>
        <v/>
      </c>
      <c r="H1284" s="12">
        <f>IF(B1284="","",IF(ISNA(MATCH(B1284,Kunden!$T$7:$T$506,0)),"nicht in der Kundenliste",IF(A1284="","Datum fehlt","")))</f>
        <v/>
      </c>
    </row>
    <row r="1285">
      <c r="A1285" s="11" t="n"/>
      <c r="B1285" s="9" t="n"/>
      <c r="C1285" s="9" t="n"/>
      <c r="D1285" s="9" t="n"/>
      <c r="E1285" s="13">
        <f>IF(B1285="","",IFERROR(IF(INDEX(Kunden!$A$7:$A$506,MATCH(B1285,Kunden!$T$7:$T$506,0))="","",INDEX(Kunden!$A$7:$A$506,MATCH(B1285,Kunden!$T$7:$T$506,0))),""))</f>
        <v/>
      </c>
      <c r="F1285" s="12">
        <f>IF(B1285="","",IFERROR(IF(INDEX(Kunden!$J$7:$J$506,MATCH(B1285,Kunden!$T$7:$T$506,0))="","",INDEX(Kunden!$J$7:$J$506,MATCH(B1285,Kunden!$T$7:$T$506,0))),""))</f>
        <v/>
      </c>
      <c r="G1285" s="12">
        <f>IF(B1285="","",IFERROR(IF(INDEX(Kunden!$N$7:$N$506,MATCH(B1285,Kunden!$T$7:$T$506,0))="","",INDEX(Kunden!$N$7:$N$506,MATCH(B1285,Kunden!$T$7:$T$506,0))),""))</f>
        <v/>
      </c>
      <c r="H1285" s="12">
        <f>IF(B1285="","",IF(ISNA(MATCH(B1285,Kunden!$T$7:$T$506,0)),"nicht in der Kundenliste",IF(A1285="","Datum fehlt","")))</f>
        <v/>
      </c>
    </row>
    <row r="1286">
      <c r="A1286" s="11" t="n"/>
      <c r="B1286" s="9" t="n"/>
      <c r="C1286" s="9" t="n"/>
      <c r="D1286" s="9" t="n"/>
      <c r="E1286" s="13">
        <f>IF(B1286="","",IFERROR(IF(INDEX(Kunden!$A$7:$A$506,MATCH(B1286,Kunden!$T$7:$T$506,0))="","",INDEX(Kunden!$A$7:$A$506,MATCH(B1286,Kunden!$T$7:$T$506,0))),""))</f>
        <v/>
      </c>
      <c r="F1286" s="12">
        <f>IF(B1286="","",IFERROR(IF(INDEX(Kunden!$J$7:$J$506,MATCH(B1286,Kunden!$T$7:$T$506,0))="","",INDEX(Kunden!$J$7:$J$506,MATCH(B1286,Kunden!$T$7:$T$506,0))),""))</f>
        <v/>
      </c>
      <c r="G1286" s="12">
        <f>IF(B1286="","",IFERROR(IF(INDEX(Kunden!$N$7:$N$506,MATCH(B1286,Kunden!$T$7:$T$506,0))="","",INDEX(Kunden!$N$7:$N$506,MATCH(B1286,Kunden!$T$7:$T$506,0))),""))</f>
        <v/>
      </c>
      <c r="H1286" s="12">
        <f>IF(B1286="","",IF(ISNA(MATCH(B1286,Kunden!$T$7:$T$506,0)),"nicht in der Kundenliste",IF(A1286="","Datum fehlt","")))</f>
        <v/>
      </c>
    </row>
    <row r="1287">
      <c r="A1287" s="11" t="n"/>
      <c r="B1287" s="9" t="n"/>
      <c r="C1287" s="9" t="n"/>
      <c r="D1287" s="9" t="n"/>
      <c r="E1287" s="13">
        <f>IF(B1287="","",IFERROR(IF(INDEX(Kunden!$A$7:$A$506,MATCH(B1287,Kunden!$T$7:$T$506,0))="","",INDEX(Kunden!$A$7:$A$506,MATCH(B1287,Kunden!$T$7:$T$506,0))),""))</f>
        <v/>
      </c>
      <c r="F1287" s="12">
        <f>IF(B1287="","",IFERROR(IF(INDEX(Kunden!$J$7:$J$506,MATCH(B1287,Kunden!$T$7:$T$506,0))="","",INDEX(Kunden!$J$7:$J$506,MATCH(B1287,Kunden!$T$7:$T$506,0))),""))</f>
        <v/>
      </c>
      <c r="G1287" s="12">
        <f>IF(B1287="","",IFERROR(IF(INDEX(Kunden!$N$7:$N$506,MATCH(B1287,Kunden!$T$7:$T$506,0))="","",INDEX(Kunden!$N$7:$N$506,MATCH(B1287,Kunden!$T$7:$T$506,0))),""))</f>
        <v/>
      </c>
      <c r="H1287" s="12">
        <f>IF(B1287="","",IF(ISNA(MATCH(B1287,Kunden!$T$7:$T$506,0)),"nicht in der Kundenliste",IF(A1287="","Datum fehlt","")))</f>
        <v/>
      </c>
    </row>
    <row r="1288">
      <c r="A1288" s="11" t="n"/>
      <c r="B1288" s="9" t="n"/>
      <c r="C1288" s="9" t="n"/>
      <c r="D1288" s="9" t="n"/>
      <c r="E1288" s="13">
        <f>IF(B1288="","",IFERROR(IF(INDEX(Kunden!$A$7:$A$506,MATCH(B1288,Kunden!$T$7:$T$506,0))="","",INDEX(Kunden!$A$7:$A$506,MATCH(B1288,Kunden!$T$7:$T$506,0))),""))</f>
        <v/>
      </c>
      <c r="F1288" s="12">
        <f>IF(B1288="","",IFERROR(IF(INDEX(Kunden!$J$7:$J$506,MATCH(B1288,Kunden!$T$7:$T$506,0))="","",INDEX(Kunden!$J$7:$J$506,MATCH(B1288,Kunden!$T$7:$T$506,0))),""))</f>
        <v/>
      </c>
      <c r="G1288" s="12">
        <f>IF(B1288="","",IFERROR(IF(INDEX(Kunden!$N$7:$N$506,MATCH(B1288,Kunden!$T$7:$T$506,0))="","",INDEX(Kunden!$N$7:$N$506,MATCH(B1288,Kunden!$T$7:$T$506,0))),""))</f>
        <v/>
      </c>
      <c r="H1288" s="12">
        <f>IF(B1288="","",IF(ISNA(MATCH(B1288,Kunden!$T$7:$T$506,0)),"nicht in der Kundenliste",IF(A1288="","Datum fehlt","")))</f>
        <v/>
      </c>
    </row>
    <row r="1289">
      <c r="A1289" s="11" t="n"/>
      <c r="B1289" s="9" t="n"/>
      <c r="C1289" s="9" t="n"/>
      <c r="D1289" s="9" t="n"/>
      <c r="E1289" s="13">
        <f>IF(B1289="","",IFERROR(IF(INDEX(Kunden!$A$7:$A$506,MATCH(B1289,Kunden!$T$7:$T$506,0))="","",INDEX(Kunden!$A$7:$A$506,MATCH(B1289,Kunden!$T$7:$T$506,0))),""))</f>
        <v/>
      </c>
      <c r="F1289" s="12">
        <f>IF(B1289="","",IFERROR(IF(INDEX(Kunden!$J$7:$J$506,MATCH(B1289,Kunden!$T$7:$T$506,0))="","",INDEX(Kunden!$J$7:$J$506,MATCH(B1289,Kunden!$T$7:$T$506,0))),""))</f>
        <v/>
      </c>
      <c r="G1289" s="12">
        <f>IF(B1289="","",IFERROR(IF(INDEX(Kunden!$N$7:$N$506,MATCH(B1289,Kunden!$T$7:$T$506,0))="","",INDEX(Kunden!$N$7:$N$506,MATCH(B1289,Kunden!$T$7:$T$506,0))),""))</f>
        <v/>
      </c>
      <c r="H1289" s="12">
        <f>IF(B1289="","",IF(ISNA(MATCH(B1289,Kunden!$T$7:$T$506,0)),"nicht in der Kundenliste",IF(A1289="","Datum fehlt","")))</f>
        <v/>
      </c>
    </row>
    <row r="1290">
      <c r="A1290" s="11" t="n"/>
      <c r="B1290" s="9" t="n"/>
      <c r="C1290" s="9" t="n"/>
      <c r="D1290" s="9" t="n"/>
      <c r="E1290" s="13">
        <f>IF(B1290="","",IFERROR(IF(INDEX(Kunden!$A$7:$A$506,MATCH(B1290,Kunden!$T$7:$T$506,0))="","",INDEX(Kunden!$A$7:$A$506,MATCH(B1290,Kunden!$T$7:$T$506,0))),""))</f>
        <v/>
      </c>
      <c r="F1290" s="12">
        <f>IF(B1290="","",IFERROR(IF(INDEX(Kunden!$J$7:$J$506,MATCH(B1290,Kunden!$T$7:$T$506,0))="","",INDEX(Kunden!$J$7:$J$506,MATCH(B1290,Kunden!$T$7:$T$506,0))),""))</f>
        <v/>
      </c>
      <c r="G1290" s="12">
        <f>IF(B1290="","",IFERROR(IF(INDEX(Kunden!$N$7:$N$506,MATCH(B1290,Kunden!$T$7:$T$506,0))="","",INDEX(Kunden!$N$7:$N$506,MATCH(B1290,Kunden!$T$7:$T$506,0))),""))</f>
        <v/>
      </c>
      <c r="H1290" s="12">
        <f>IF(B1290="","",IF(ISNA(MATCH(B1290,Kunden!$T$7:$T$506,0)),"nicht in der Kundenliste",IF(A1290="","Datum fehlt","")))</f>
        <v/>
      </c>
    </row>
    <row r="1291">
      <c r="A1291" s="11" t="n"/>
      <c r="B1291" s="9" t="n"/>
      <c r="C1291" s="9" t="n"/>
      <c r="D1291" s="9" t="n"/>
      <c r="E1291" s="13">
        <f>IF(B1291="","",IFERROR(IF(INDEX(Kunden!$A$7:$A$506,MATCH(B1291,Kunden!$T$7:$T$506,0))="","",INDEX(Kunden!$A$7:$A$506,MATCH(B1291,Kunden!$T$7:$T$506,0))),""))</f>
        <v/>
      </c>
      <c r="F1291" s="12">
        <f>IF(B1291="","",IFERROR(IF(INDEX(Kunden!$J$7:$J$506,MATCH(B1291,Kunden!$T$7:$T$506,0))="","",INDEX(Kunden!$J$7:$J$506,MATCH(B1291,Kunden!$T$7:$T$506,0))),""))</f>
        <v/>
      </c>
      <c r="G1291" s="12">
        <f>IF(B1291="","",IFERROR(IF(INDEX(Kunden!$N$7:$N$506,MATCH(B1291,Kunden!$T$7:$T$506,0))="","",INDEX(Kunden!$N$7:$N$506,MATCH(B1291,Kunden!$T$7:$T$506,0))),""))</f>
        <v/>
      </c>
      <c r="H1291" s="12">
        <f>IF(B1291="","",IF(ISNA(MATCH(B1291,Kunden!$T$7:$T$506,0)),"nicht in der Kundenliste",IF(A1291="","Datum fehlt","")))</f>
        <v/>
      </c>
    </row>
    <row r="1292">
      <c r="A1292" s="11" t="n"/>
      <c r="B1292" s="9" t="n"/>
      <c r="C1292" s="9" t="n"/>
      <c r="D1292" s="9" t="n"/>
      <c r="E1292" s="13">
        <f>IF(B1292="","",IFERROR(IF(INDEX(Kunden!$A$7:$A$506,MATCH(B1292,Kunden!$T$7:$T$506,0))="","",INDEX(Kunden!$A$7:$A$506,MATCH(B1292,Kunden!$T$7:$T$506,0))),""))</f>
        <v/>
      </c>
      <c r="F1292" s="12">
        <f>IF(B1292="","",IFERROR(IF(INDEX(Kunden!$J$7:$J$506,MATCH(B1292,Kunden!$T$7:$T$506,0))="","",INDEX(Kunden!$J$7:$J$506,MATCH(B1292,Kunden!$T$7:$T$506,0))),""))</f>
        <v/>
      </c>
      <c r="G1292" s="12">
        <f>IF(B1292="","",IFERROR(IF(INDEX(Kunden!$N$7:$N$506,MATCH(B1292,Kunden!$T$7:$T$506,0))="","",INDEX(Kunden!$N$7:$N$506,MATCH(B1292,Kunden!$T$7:$T$506,0))),""))</f>
        <v/>
      </c>
      <c r="H1292" s="12">
        <f>IF(B1292="","",IF(ISNA(MATCH(B1292,Kunden!$T$7:$T$506,0)),"nicht in der Kundenliste",IF(A1292="","Datum fehlt","")))</f>
        <v/>
      </c>
    </row>
    <row r="1293">
      <c r="A1293" s="11" t="n"/>
      <c r="B1293" s="9" t="n"/>
      <c r="C1293" s="9" t="n"/>
      <c r="D1293" s="9" t="n"/>
      <c r="E1293" s="13">
        <f>IF(B1293="","",IFERROR(IF(INDEX(Kunden!$A$7:$A$506,MATCH(B1293,Kunden!$T$7:$T$506,0))="","",INDEX(Kunden!$A$7:$A$506,MATCH(B1293,Kunden!$T$7:$T$506,0))),""))</f>
        <v/>
      </c>
      <c r="F1293" s="12">
        <f>IF(B1293="","",IFERROR(IF(INDEX(Kunden!$J$7:$J$506,MATCH(B1293,Kunden!$T$7:$T$506,0))="","",INDEX(Kunden!$J$7:$J$506,MATCH(B1293,Kunden!$T$7:$T$506,0))),""))</f>
        <v/>
      </c>
      <c r="G1293" s="12">
        <f>IF(B1293="","",IFERROR(IF(INDEX(Kunden!$N$7:$N$506,MATCH(B1293,Kunden!$T$7:$T$506,0))="","",INDEX(Kunden!$N$7:$N$506,MATCH(B1293,Kunden!$T$7:$T$506,0))),""))</f>
        <v/>
      </c>
      <c r="H1293" s="12">
        <f>IF(B1293="","",IF(ISNA(MATCH(B1293,Kunden!$T$7:$T$506,0)),"nicht in der Kundenliste",IF(A1293="","Datum fehlt","")))</f>
        <v/>
      </c>
    </row>
    <row r="1294">
      <c r="A1294" s="11" t="n"/>
      <c r="B1294" s="9" t="n"/>
      <c r="C1294" s="9" t="n"/>
      <c r="D1294" s="9" t="n"/>
      <c r="E1294" s="13">
        <f>IF(B1294="","",IFERROR(IF(INDEX(Kunden!$A$7:$A$506,MATCH(B1294,Kunden!$T$7:$T$506,0))="","",INDEX(Kunden!$A$7:$A$506,MATCH(B1294,Kunden!$T$7:$T$506,0))),""))</f>
        <v/>
      </c>
      <c r="F1294" s="12">
        <f>IF(B1294="","",IFERROR(IF(INDEX(Kunden!$J$7:$J$506,MATCH(B1294,Kunden!$T$7:$T$506,0))="","",INDEX(Kunden!$J$7:$J$506,MATCH(B1294,Kunden!$T$7:$T$506,0))),""))</f>
        <v/>
      </c>
      <c r="G1294" s="12">
        <f>IF(B1294="","",IFERROR(IF(INDEX(Kunden!$N$7:$N$506,MATCH(B1294,Kunden!$T$7:$T$506,0))="","",INDEX(Kunden!$N$7:$N$506,MATCH(B1294,Kunden!$T$7:$T$506,0))),""))</f>
        <v/>
      </c>
      <c r="H1294" s="12">
        <f>IF(B1294="","",IF(ISNA(MATCH(B1294,Kunden!$T$7:$T$506,0)),"nicht in der Kundenliste",IF(A1294="","Datum fehlt","")))</f>
        <v/>
      </c>
    </row>
    <row r="1295">
      <c r="A1295" s="11" t="n"/>
      <c r="B1295" s="9" t="n"/>
      <c r="C1295" s="9" t="n"/>
      <c r="D1295" s="9" t="n"/>
      <c r="E1295" s="13">
        <f>IF(B1295="","",IFERROR(IF(INDEX(Kunden!$A$7:$A$506,MATCH(B1295,Kunden!$T$7:$T$506,0))="","",INDEX(Kunden!$A$7:$A$506,MATCH(B1295,Kunden!$T$7:$T$506,0))),""))</f>
        <v/>
      </c>
      <c r="F1295" s="12">
        <f>IF(B1295="","",IFERROR(IF(INDEX(Kunden!$J$7:$J$506,MATCH(B1295,Kunden!$T$7:$T$506,0))="","",INDEX(Kunden!$J$7:$J$506,MATCH(B1295,Kunden!$T$7:$T$506,0))),""))</f>
        <v/>
      </c>
      <c r="G1295" s="12">
        <f>IF(B1295="","",IFERROR(IF(INDEX(Kunden!$N$7:$N$506,MATCH(B1295,Kunden!$T$7:$T$506,0))="","",INDEX(Kunden!$N$7:$N$506,MATCH(B1295,Kunden!$T$7:$T$506,0))),""))</f>
        <v/>
      </c>
      <c r="H1295" s="12">
        <f>IF(B1295="","",IF(ISNA(MATCH(B1295,Kunden!$T$7:$T$506,0)),"nicht in der Kundenliste",IF(A1295="","Datum fehlt","")))</f>
        <v/>
      </c>
    </row>
    <row r="1296">
      <c r="A1296" s="11" t="n"/>
      <c r="B1296" s="9" t="n"/>
      <c r="C1296" s="9" t="n"/>
      <c r="D1296" s="9" t="n"/>
      <c r="E1296" s="13">
        <f>IF(B1296="","",IFERROR(IF(INDEX(Kunden!$A$7:$A$506,MATCH(B1296,Kunden!$T$7:$T$506,0))="","",INDEX(Kunden!$A$7:$A$506,MATCH(B1296,Kunden!$T$7:$T$506,0))),""))</f>
        <v/>
      </c>
      <c r="F1296" s="12">
        <f>IF(B1296="","",IFERROR(IF(INDEX(Kunden!$J$7:$J$506,MATCH(B1296,Kunden!$T$7:$T$506,0))="","",INDEX(Kunden!$J$7:$J$506,MATCH(B1296,Kunden!$T$7:$T$506,0))),""))</f>
        <v/>
      </c>
      <c r="G1296" s="12">
        <f>IF(B1296="","",IFERROR(IF(INDEX(Kunden!$N$7:$N$506,MATCH(B1296,Kunden!$T$7:$T$506,0))="","",INDEX(Kunden!$N$7:$N$506,MATCH(B1296,Kunden!$T$7:$T$506,0))),""))</f>
        <v/>
      </c>
      <c r="H1296" s="12">
        <f>IF(B1296="","",IF(ISNA(MATCH(B1296,Kunden!$T$7:$T$506,0)),"nicht in der Kundenliste",IF(A1296="","Datum fehlt","")))</f>
        <v/>
      </c>
    </row>
    <row r="1297">
      <c r="A1297" s="11" t="n"/>
      <c r="B1297" s="9" t="n"/>
      <c r="C1297" s="9" t="n"/>
      <c r="D1297" s="9" t="n"/>
      <c r="E1297" s="13">
        <f>IF(B1297="","",IFERROR(IF(INDEX(Kunden!$A$7:$A$506,MATCH(B1297,Kunden!$T$7:$T$506,0))="","",INDEX(Kunden!$A$7:$A$506,MATCH(B1297,Kunden!$T$7:$T$506,0))),""))</f>
        <v/>
      </c>
      <c r="F1297" s="12">
        <f>IF(B1297="","",IFERROR(IF(INDEX(Kunden!$J$7:$J$506,MATCH(B1297,Kunden!$T$7:$T$506,0))="","",INDEX(Kunden!$J$7:$J$506,MATCH(B1297,Kunden!$T$7:$T$506,0))),""))</f>
        <v/>
      </c>
      <c r="G1297" s="12">
        <f>IF(B1297="","",IFERROR(IF(INDEX(Kunden!$N$7:$N$506,MATCH(B1297,Kunden!$T$7:$T$506,0))="","",INDEX(Kunden!$N$7:$N$506,MATCH(B1297,Kunden!$T$7:$T$506,0))),""))</f>
        <v/>
      </c>
      <c r="H1297" s="12">
        <f>IF(B1297="","",IF(ISNA(MATCH(B1297,Kunden!$T$7:$T$506,0)),"nicht in der Kundenliste",IF(A1297="","Datum fehlt","")))</f>
        <v/>
      </c>
    </row>
    <row r="1298">
      <c r="A1298" s="11" t="n"/>
      <c r="B1298" s="9" t="n"/>
      <c r="C1298" s="9" t="n"/>
      <c r="D1298" s="9" t="n"/>
      <c r="E1298" s="13">
        <f>IF(B1298="","",IFERROR(IF(INDEX(Kunden!$A$7:$A$506,MATCH(B1298,Kunden!$T$7:$T$506,0))="","",INDEX(Kunden!$A$7:$A$506,MATCH(B1298,Kunden!$T$7:$T$506,0))),""))</f>
        <v/>
      </c>
      <c r="F1298" s="12">
        <f>IF(B1298="","",IFERROR(IF(INDEX(Kunden!$J$7:$J$506,MATCH(B1298,Kunden!$T$7:$T$506,0))="","",INDEX(Kunden!$J$7:$J$506,MATCH(B1298,Kunden!$T$7:$T$506,0))),""))</f>
        <v/>
      </c>
      <c r="G1298" s="12">
        <f>IF(B1298="","",IFERROR(IF(INDEX(Kunden!$N$7:$N$506,MATCH(B1298,Kunden!$T$7:$T$506,0))="","",INDEX(Kunden!$N$7:$N$506,MATCH(B1298,Kunden!$T$7:$T$506,0))),""))</f>
        <v/>
      </c>
      <c r="H1298" s="12">
        <f>IF(B1298="","",IF(ISNA(MATCH(B1298,Kunden!$T$7:$T$506,0)),"nicht in der Kundenliste",IF(A1298="","Datum fehlt","")))</f>
        <v/>
      </c>
    </row>
    <row r="1299">
      <c r="A1299" s="11" t="n"/>
      <c r="B1299" s="9" t="n"/>
      <c r="C1299" s="9" t="n"/>
      <c r="D1299" s="9" t="n"/>
      <c r="E1299" s="13">
        <f>IF(B1299="","",IFERROR(IF(INDEX(Kunden!$A$7:$A$506,MATCH(B1299,Kunden!$T$7:$T$506,0))="","",INDEX(Kunden!$A$7:$A$506,MATCH(B1299,Kunden!$T$7:$T$506,0))),""))</f>
        <v/>
      </c>
      <c r="F1299" s="12">
        <f>IF(B1299="","",IFERROR(IF(INDEX(Kunden!$J$7:$J$506,MATCH(B1299,Kunden!$T$7:$T$506,0))="","",INDEX(Kunden!$J$7:$J$506,MATCH(B1299,Kunden!$T$7:$T$506,0))),""))</f>
        <v/>
      </c>
      <c r="G1299" s="12">
        <f>IF(B1299="","",IFERROR(IF(INDEX(Kunden!$N$7:$N$506,MATCH(B1299,Kunden!$T$7:$T$506,0))="","",INDEX(Kunden!$N$7:$N$506,MATCH(B1299,Kunden!$T$7:$T$506,0))),""))</f>
        <v/>
      </c>
      <c r="H1299" s="12">
        <f>IF(B1299="","",IF(ISNA(MATCH(B1299,Kunden!$T$7:$T$506,0)),"nicht in der Kundenliste",IF(A1299="","Datum fehlt","")))</f>
        <v/>
      </c>
    </row>
    <row r="1300">
      <c r="A1300" s="11" t="n"/>
      <c r="B1300" s="9" t="n"/>
      <c r="C1300" s="9" t="n"/>
      <c r="D1300" s="9" t="n"/>
      <c r="E1300" s="13">
        <f>IF(B1300="","",IFERROR(IF(INDEX(Kunden!$A$7:$A$506,MATCH(B1300,Kunden!$T$7:$T$506,0))="","",INDEX(Kunden!$A$7:$A$506,MATCH(B1300,Kunden!$T$7:$T$506,0))),""))</f>
        <v/>
      </c>
      <c r="F1300" s="12">
        <f>IF(B1300="","",IFERROR(IF(INDEX(Kunden!$J$7:$J$506,MATCH(B1300,Kunden!$T$7:$T$506,0))="","",INDEX(Kunden!$J$7:$J$506,MATCH(B1300,Kunden!$T$7:$T$506,0))),""))</f>
        <v/>
      </c>
      <c r="G1300" s="12">
        <f>IF(B1300="","",IFERROR(IF(INDEX(Kunden!$N$7:$N$506,MATCH(B1300,Kunden!$T$7:$T$506,0))="","",INDEX(Kunden!$N$7:$N$506,MATCH(B1300,Kunden!$T$7:$T$506,0))),""))</f>
        <v/>
      </c>
      <c r="H1300" s="12">
        <f>IF(B1300="","",IF(ISNA(MATCH(B1300,Kunden!$T$7:$T$506,0)),"nicht in der Kundenliste",IF(A1300="","Datum fehlt","")))</f>
        <v/>
      </c>
    </row>
    <row r="1301">
      <c r="A1301" s="11" t="n"/>
      <c r="B1301" s="9" t="n"/>
      <c r="C1301" s="9" t="n"/>
      <c r="D1301" s="9" t="n"/>
      <c r="E1301" s="13">
        <f>IF(B1301="","",IFERROR(IF(INDEX(Kunden!$A$7:$A$506,MATCH(B1301,Kunden!$T$7:$T$506,0))="","",INDEX(Kunden!$A$7:$A$506,MATCH(B1301,Kunden!$T$7:$T$506,0))),""))</f>
        <v/>
      </c>
      <c r="F1301" s="12">
        <f>IF(B1301="","",IFERROR(IF(INDEX(Kunden!$J$7:$J$506,MATCH(B1301,Kunden!$T$7:$T$506,0))="","",INDEX(Kunden!$J$7:$J$506,MATCH(B1301,Kunden!$T$7:$T$506,0))),""))</f>
        <v/>
      </c>
      <c r="G1301" s="12">
        <f>IF(B1301="","",IFERROR(IF(INDEX(Kunden!$N$7:$N$506,MATCH(B1301,Kunden!$T$7:$T$506,0))="","",INDEX(Kunden!$N$7:$N$506,MATCH(B1301,Kunden!$T$7:$T$506,0))),""))</f>
        <v/>
      </c>
      <c r="H1301" s="12">
        <f>IF(B1301="","",IF(ISNA(MATCH(B1301,Kunden!$T$7:$T$506,0)),"nicht in der Kundenliste",IF(A1301="","Datum fehlt","")))</f>
        <v/>
      </c>
    </row>
    <row r="1302">
      <c r="A1302" s="11" t="n"/>
      <c r="B1302" s="9" t="n"/>
      <c r="C1302" s="9" t="n"/>
      <c r="D1302" s="9" t="n"/>
      <c r="E1302" s="13">
        <f>IF(B1302="","",IFERROR(IF(INDEX(Kunden!$A$7:$A$506,MATCH(B1302,Kunden!$T$7:$T$506,0))="","",INDEX(Kunden!$A$7:$A$506,MATCH(B1302,Kunden!$T$7:$T$506,0))),""))</f>
        <v/>
      </c>
      <c r="F1302" s="12">
        <f>IF(B1302="","",IFERROR(IF(INDEX(Kunden!$J$7:$J$506,MATCH(B1302,Kunden!$T$7:$T$506,0))="","",INDEX(Kunden!$J$7:$J$506,MATCH(B1302,Kunden!$T$7:$T$506,0))),""))</f>
        <v/>
      </c>
      <c r="G1302" s="12">
        <f>IF(B1302="","",IFERROR(IF(INDEX(Kunden!$N$7:$N$506,MATCH(B1302,Kunden!$T$7:$T$506,0))="","",INDEX(Kunden!$N$7:$N$506,MATCH(B1302,Kunden!$T$7:$T$506,0))),""))</f>
        <v/>
      </c>
      <c r="H1302" s="12">
        <f>IF(B1302="","",IF(ISNA(MATCH(B1302,Kunden!$T$7:$T$506,0)),"nicht in der Kundenliste",IF(A1302="","Datum fehlt","")))</f>
        <v/>
      </c>
    </row>
    <row r="1303">
      <c r="A1303" s="11" t="n"/>
      <c r="B1303" s="9" t="n"/>
      <c r="C1303" s="9" t="n"/>
      <c r="D1303" s="9" t="n"/>
      <c r="E1303" s="13">
        <f>IF(B1303="","",IFERROR(IF(INDEX(Kunden!$A$7:$A$506,MATCH(B1303,Kunden!$T$7:$T$506,0))="","",INDEX(Kunden!$A$7:$A$506,MATCH(B1303,Kunden!$T$7:$T$506,0))),""))</f>
        <v/>
      </c>
      <c r="F1303" s="12">
        <f>IF(B1303="","",IFERROR(IF(INDEX(Kunden!$J$7:$J$506,MATCH(B1303,Kunden!$T$7:$T$506,0))="","",INDEX(Kunden!$J$7:$J$506,MATCH(B1303,Kunden!$T$7:$T$506,0))),""))</f>
        <v/>
      </c>
      <c r="G1303" s="12">
        <f>IF(B1303="","",IFERROR(IF(INDEX(Kunden!$N$7:$N$506,MATCH(B1303,Kunden!$T$7:$T$506,0))="","",INDEX(Kunden!$N$7:$N$506,MATCH(B1303,Kunden!$T$7:$T$506,0))),""))</f>
        <v/>
      </c>
      <c r="H1303" s="12">
        <f>IF(B1303="","",IF(ISNA(MATCH(B1303,Kunden!$T$7:$T$506,0)),"nicht in der Kundenliste",IF(A1303="","Datum fehlt","")))</f>
        <v/>
      </c>
    </row>
    <row r="1304">
      <c r="A1304" s="11" t="n"/>
      <c r="B1304" s="9" t="n"/>
      <c r="C1304" s="9" t="n"/>
      <c r="D1304" s="9" t="n"/>
      <c r="E1304" s="13">
        <f>IF(B1304="","",IFERROR(IF(INDEX(Kunden!$A$7:$A$506,MATCH(B1304,Kunden!$T$7:$T$506,0))="","",INDEX(Kunden!$A$7:$A$506,MATCH(B1304,Kunden!$T$7:$T$506,0))),""))</f>
        <v/>
      </c>
      <c r="F1304" s="12">
        <f>IF(B1304="","",IFERROR(IF(INDEX(Kunden!$J$7:$J$506,MATCH(B1304,Kunden!$T$7:$T$506,0))="","",INDEX(Kunden!$J$7:$J$506,MATCH(B1304,Kunden!$T$7:$T$506,0))),""))</f>
        <v/>
      </c>
      <c r="G1304" s="12">
        <f>IF(B1304="","",IFERROR(IF(INDEX(Kunden!$N$7:$N$506,MATCH(B1304,Kunden!$T$7:$T$506,0))="","",INDEX(Kunden!$N$7:$N$506,MATCH(B1304,Kunden!$T$7:$T$506,0))),""))</f>
        <v/>
      </c>
      <c r="H1304" s="12">
        <f>IF(B1304="","",IF(ISNA(MATCH(B1304,Kunden!$T$7:$T$506,0)),"nicht in der Kundenliste",IF(A1304="","Datum fehlt","")))</f>
        <v/>
      </c>
    </row>
    <row r="1305">
      <c r="A1305" s="11" t="n"/>
      <c r="B1305" s="9" t="n"/>
      <c r="C1305" s="9" t="n"/>
      <c r="D1305" s="9" t="n"/>
      <c r="E1305" s="13">
        <f>IF(B1305="","",IFERROR(IF(INDEX(Kunden!$A$7:$A$506,MATCH(B1305,Kunden!$T$7:$T$506,0))="","",INDEX(Kunden!$A$7:$A$506,MATCH(B1305,Kunden!$T$7:$T$506,0))),""))</f>
        <v/>
      </c>
      <c r="F1305" s="12">
        <f>IF(B1305="","",IFERROR(IF(INDEX(Kunden!$J$7:$J$506,MATCH(B1305,Kunden!$T$7:$T$506,0))="","",INDEX(Kunden!$J$7:$J$506,MATCH(B1305,Kunden!$T$7:$T$506,0))),""))</f>
        <v/>
      </c>
      <c r="G1305" s="12">
        <f>IF(B1305="","",IFERROR(IF(INDEX(Kunden!$N$7:$N$506,MATCH(B1305,Kunden!$T$7:$T$506,0))="","",INDEX(Kunden!$N$7:$N$506,MATCH(B1305,Kunden!$T$7:$T$506,0))),""))</f>
        <v/>
      </c>
      <c r="H1305" s="12">
        <f>IF(B1305="","",IF(ISNA(MATCH(B1305,Kunden!$T$7:$T$506,0)),"nicht in der Kundenliste",IF(A1305="","Datum fehlt","")))</f>
        <v/>
      </c>
    </row>
    <row r="1306">
      <c r="A1306" s="11" t="n"/>
      <c r="B1306" s="9" t="n"/>
      <c r="C1306" s="9" t="n"/>
      <c r="D1306" s="9" t="n"/>
      <c r="E1306" s="13">
        <f>IF(B1306="","",IFERROR(IF(INDEX(Kunden!$A$7:$A$506,MATCH(B1306,Kunden!$T$7:$T$506,0))="","",INDEX(Kunden!$A$7:$A$506,MATCH(B1306,Kunden!$T$7:$T$506,0))),""))</f>
        <v/>
      </c>
      <c r="F1306" s="12">
        <f>IF(B1306="","",IFERROR(IF(INDEX(Kunden!$J$7:$J$506,MATCH(B1306,Kunden!$T$7:$T$506,0))="","",INDEX(Kunden!$J$7:$J$506,MATCH(B1306,Kunden!$T$7:$T$506,0))),""))</f>
        <v/>
      </c>
      <c r="G1306" s="12">
        <f>IF(B1306="","",IFERROR(IF(INDEX(Kunden!$N$7:$N$506,MATCH(B1306,Kunden!$T$7:$T$506,0))="","",INDEX(Kunden!$N$7:$N$506,MATCH(B1306,Kunden!$T$7:$T$506,0))),""))</f>
        <v/>
      </c>
      <c r="H1306" s="12">
        <f>IF(B1306="","",IF(ISNA(MATCH(B1306,Kunden!$T$7:$T$506,0)),"nicht in der Kundenliste",IF(A1306="","Datum fehlt","")))</f>
        <v/>
      </c>
    </row>
    <row r="1307">
      <c r="A1307" s="11" t="n"/>
      <c r="B1307" s="9" t="n"/>
      <c r="C1307" s="9" t="n"/>
      <c r="D1307" s="9" t="n"/>
      <c r="E1307" s="13">
        <f>IF(B1307="","",IFERROR(IF(INDEX(Kunden!$A$7:$A$506,MATCH(B1307,Kunden!$T$7:$T$506,0))="","",INDEX(Kunden!$A$7:$A$506,MATCH(B1307,Kunden!$T$7:$T$506,0))),""))</f>
        <v/>
      </c>
      <c r="F1307" s="12">
        <f>IF(B1307="","",IFERROR(IF(INDEX(Kunden!$J$7:$J$506,MATCH(B1307,Kunden!$T$7:$T$506,0))="","",INDEX(Kunden!$J$7:$J$506,MATCH(B1307,Kunden!$T$7:$T$506,0))),""))</f>
        <v/>
      </c>
      <c r="G1307" s="12">
        <f>IF(B1307="","",IFERROR(IF(INDEX(Kunden!$N$7:$N$506,MATCH(B1307,Kunden!$T$7:$T$506,0))="","",INDEX(Kunden!$N$7:$N$506,MATCH(B1307,Kunden!$T$7:$T$506,0))),""))</f>
        <v/>
      </c>
      <c r="H1307" s="12">
        <f>IF(B1307="","",IF(ISNA(MATCH(B1307,Kunden!$T$7:$T$506,0)),"nicht in der Kundenliste",IF(A1307="","Datum fehlt","")))</f>
        <v/>
      </c>
    </row>
    <row r="1308">
      <c r="A1308" s="11" t="n"/>
      <c r="B1308" s="9" t="n"/>
      <c r="C1308" s="9" t="n"/>
      <c r="D1308" s="9" t="n"/>
      <c r="E1308" s="13">
        <f>IF(B1308="","",IFERROR(IF(INDEX(Kunden!$A$7:$A$506,MATCH(B1308,Kunden!$T$7:$T$506,0))="","",INDEX(Kunden!$A$7:$A$506,MATCH(B1308,Kunden!$T$7:$T$506,0))),""))</f>
        <v/>
      </c>
      <c r="F1308" s="12">
        <f>IF(B1308="","",IFERROR(IF(INDEX(Kunden!$J$7:$J$506,MATCH(B1308,Kunden!$T$7:$T$506,0))="","",INDEX(Kunden!$J$7:$J$506,MATCH(B1308,Kunden!$T$7:$T$506,0))),""))</f>
        <v/>
      </c>
      <c r="G1308" s="12">
        <f>IF(B1308="","",IFERROR(IF(INDEX(Kunden!$N$7:$N$506,MATCH(B1308,Kunden!$T$7:$T$506,0))="","",INDEX(Kunden!$N$7:$N$506,MATCH(B1308,Kunden!$T$7:$T$506,0))),""))</f>
        <v/>
      </c>
      <c r="H1308" s="12">
        <f>IF(B1308="","",IF(ISNA(MATCH(B1308,Kunden!$T$7:$T$506,0)),"nicht in der Kundenliste",IF(A1308="","Datum fehlt","")))</f>
        <v/>
      </c>
    </row>
    <row r="1309">
      <c r="A1309" s="11" t="n"/>
      <c r="B1309" s="9" t="n"/>
      <c r="C1309" s="9" t="n"/>
      <c r="D1309" s="9" t="n"/>
      <c r="E1309" s="13">
        <f>IF(B1309="","",IFERROR(IF(INDEX(Kunden!$A$7:$A$506,MATCH(B1309,Kunden!$T$7:$T$506,0))="","",INDEX(Kunden!$A$7:$A$506,MATCH(B1309,Kunden!$T$7:$T$506,0))),""))</f>
        <v/>
      </c>
      <c r="F1309" s="12">
        <f>IF(B1309="","",IFERROR(IF(INDEX(Kunden!$J$7:$J$506,MATCH(B1309,Kunden!$T$7:$T$506,0))="","",INDEX(Kunden!$J$7:$J$506,MATCH(B1309,Kunden!$T$7:$T$506,0))),""))</f>
        <v/>
      </c>
      <c r="G1309" s="12">
        <f>IF(B1309="","",IFERROR(IF(INDEX(Kunden!$N$7:$N$506,MATCH(B1309,Kunden!$T$7:$T$506,0))="","",INDEX(Kunden!$N$7:$N$506,MATCH(B1309,Kunden!$T$7:$T$506,0))),""))</f>
        <v/>
      </c>
      <c r="H1309" s="12">
        <f>IF(B1309="","",IF(ISNA(MATCH(B1309,Kunden!$T$7:$T$506,0)),"nicht in der Kundenliste",IF(A1309="","Datum fehlt","")))</f>
        <v/>
      </c>
    </row>
    <row r="1310">
      <c r="A1310" s="11" t="n"/>
      <c r="B1310" s="9" t="n"/>
      <c r="C1310" s="9" t="n"/>
      <c r="D1310" s="9" t="n"/>
      <c r="E1310" s="13">
        <f>IF(B1310="","",IFERROR(IF(INDEX(Kunden!$A$7:$A$506,MATCH(B1310,Kunden!$T$7:$T$506,0))="","",INDEX(Kunden!$A$7:$A$506,MATCH(B1310,Kunden!$T$7:$T$506,0))),""))</f>
        <v/>
      </c>
      <c r="F1310" s="12">
        <f>IF(B1310="","",IFERROR(IF(INDEX(Kunden!$J$7:$J$506,MATCH(B1310,Kunden!$T$7:$T$506,0))="","",INDEX(Kunden!$J$7:$J$506,MATCH(B1310,Kunden!$T$7:$T$506,0))),""))</f>
        <v/>
      </c>
      <c r="G1310" s="12">
        <f>IF(B1310="","",IFERROR(IF(INDEX(Kunden!$N$7:$N$506,MATCH(B1310,Kunden!$T$7:$T$506,0))="","",INDEX(Kunden!$N$7:$N$506,MATCH(B1310,Kunden!$T$7:$T$506,0))),""))</f>
        <v/>
      </c>
      <c r="H1310" s="12">
        <f>IF(B1310="","",IF(ISNA(MATCH(B1310,Kunden!$T$7:$T$506,0)),"nicht in der Kundenliste",IF(A1310="","Datum fehlt","")))</f>
        <v/>
      </c>
    </row>
    <row r="1311">
      <c r="A1311" s="11" t="n"/>
      <c r="B1311" s="9" t="n"/>
      <c r="C1311" s="9" t="n"/>
      <c r="D1311" s="9" t="n"/>
      <c r="E1311" s="13">
        <f>IF(B1311="","",IFERROR(IF(INDEX(Kunden!$A$7:$A$506,MATCH(B1311,Kunden!$T$7:$T$506,0))="","",INDEX(Kunden!$A$7:$A$506,MATCH(B1311,Kunden!$T$7:$T$506,0))),""))</f>
        <v/>
      </c>
      <c r="F1311" s="12">
        <f>IF(B1311="","",IFERROR(IF(INDEX(Kunden!$J$7:$J$506,MATCH(B1311,Kunden!$T$7:$T$506,0))="","",INDEX(Kunden!$J$7:$J$506,MATCH(B1311,Kunden!$T$7:$T$506,0))),""))</f>
        <v/>
      </c>
      <c r="G1311" s="12">
        <f>IF(B1311="","",IFERROR(IF(INDEX(Kunden!$N$7:$N$506,MATCH(B1311,Kunden!$T$7:$T$506,0))="","",INDEX(Kunden!$N$7:$N$506,MATCH(B1311,Kunden!$T$7:$T$506,0))),""))</f>
        <v/>
      </c>
      <c r="H1311" s="12">
        <f>IF(B1311="","",IF(ISNA(MATCH(B1311,Kunden!$T$7:$T$506,0)),"nicht in der Kundenliste",IF(A1311="","Datum fehlt","")))</f>
        <v/>
      </c>
    </row>
    <row r="1312">
      <c r="A1312" s="11" t="n"/>
      <c r="B1312" s="9" t="n"/>
      <c r="C1312" s="9" t="n"/>
      <c r="D1312" s="9" t="n"/>
      <c r="E1312" s="13">
        <f>IF(B1312="","",IFERROR(IF(INDEX(Kunden!$A$7:$A$506,MATCH(B1312,Kunden!$T$7:$T$506,0))="","",INDEX(Kunden!$A$7:$A$506,MATCH(B1312,Kunden!$T$7:$T$506,0))),""))</f>
        <v/>
      </c>
      <c r="F1312" s="12">
        <f>IF(B1312="","",IFERROR(IF(INDEX(Kunden!$J$7:$J$506,MATCH(B1312,Kunden!$T$7:$T$506,0))="","",INDEX(Kunden!$J$7:$J$506,MATCH(B1312,Kunden!$T$7:$T$506,0))),""))</f>
        <v/>
      </c>
      <c r="G1312" s="12">
        <f>IF(B1312="","",IFERROR(IF(INDEX(Kunden!$N$7:$N$506,MATCH(B1312,Kunden!$T$7:$T$506,0))="","",INDEX(Kunden!$N$7:$N$506,MATCH(B1312,Kunden!$T$7:$T$506,0))),""))</f>
        <v/>
      </c>
      <c r="H1312" s="12">
        <f>IF(B1312="","",IF(ISNA(MATCH(B1312,Kunden!$T$7:$T$506,0)),"nicht in der Kundenliste",IF(A1312="","Datum fehlt","")))</f>
        <v/>
      </c>
    </row>
    <row r="1313">
      <c r="A1313" s="11" t="n"/>
      <c r="B1313" s="9" t="n"/>
      <c r="C1313" s="9" t="n"/>
      <c r="D1313" s="9" t="n"/>
      <c r="E1313" s="13">
        <f>IF(B1313="","",IFERROR(IF(INDEX(Kunden!$A$7:$A$506,MATCH(B1313,Kunden!$T$7:$T$506,0))="","",INDEX(Kunden!$A$7:$A$506,MATCH(B1313,Kunden!$T$7:$T$506,0))),""))</f>
        <v/>
      </c>
      <c r="F1313" s="12">
        <f>IF(B1313="","",IFERROR(IF(INDEX(Kunden!$J$7:$J$506,MATCH(B1313,Kunden!$T$7:$T$506,0))="","",INDEX(Kunden!$J$7:$J$506,MATCH(B1313,Kunden!$T$7:$T$506,0))),""))</f>
        <v/>
      </c>
      <c r="G1313" s="12">
        <f>IF(B1313="","",IFERROR(IF(INDEX(Kunden!$N$7:$N$506,MATCH(B1313,Kunden!$T$7:$T$506,0))="","",INDEX(Kunden!$N$7:$N$506,MATCH(B1313,Kunden!$T$7:$T$506,0))),""))</f>
        <v/>
      </c>
      <c r="H1313" s="12">
        <f>IF(B1313="","",IF(ISNA(MATCH(B1313,Kunden!$T$7:$T$506,0)),"nicht in der Kundenliste",IF(A1313="","Datum fehlt","")))</f>
        <v/>
      </c>
    </row>
    <row r="1314">
      <c r="A1314" s="11" t="n"/>
      <c r="B1314" s="9" t="n"/>
      <c r="C1314" s="9" t="n"/>
      <c r="D1314" s="9" t="n"/>
      <c r="E1314" s="13">
        <f>IF(B1314="","",IFERROR(IF(INDEX(Kunden!$A$7:$A$506,MATCH(B1314,Kunden!$T$7:$T$506,0))="","",INDEX(Kunden!$A$7:$A$506,MATCH(B1314,Kunden!$T$7:$T$506,0))),""))</f>
        <v/>
      </c>
      <c r="F1314" s="12">
        <f>IF(B1314="","",IFERROR(IF(INDEX(Kunden!$J$7:$J$506,MATCH(B1314,Kunden!$T$7:$T$506,0))="","",INDEX(Kunden!$J$7:$J$506,MATCH(B1314,Kunden!$T$7:$T$506,0))),""))</f>
        <v/>
      </c>
      <c r="G1314" s="12">
        <f>IF(B1314="","",IFERROR(IF(INDEX(Kunden!$N$7:$N$506,MATCH(B1314,Kunden!$T$7:$T$506,0))="","",INDEX(Kunden!$N$7:$N$506,MATCH(B1314,Kunden!$T$7:$T$506,0))),""))</f>
        <v/>
      </c>
      <c r="H1314" s="12">
        <f>IF(B1314="","",IF(ISNA(MATCH(B1314,Kunden!$T$7:$T$506,0)),"nicht in der Kundenliste",IF(A1314="","Datum fehlt","")))</f>
        <v/>
      </c>
    </row>
    <row r="1315">
      <c r="A1315" s="11" t="n"/>
      <c r="B1315" s="9" t="n"/>
      <c r="C1315" s="9" t="n"/>
      <c r="D1315" s="9" t="n"/>
      <c r="E1315" s="13">
        <f>IF(B1315="","",IFERROR(IF(INDEX(Kunden!$A$7:$A$506,MATCH(B1315,Kunden!$T$7:$T$506,0))="","",INDEX(Kunden!$A$7:$A$506,MATCH(B1315,Kunden!$T$7:$T$506,0))),""))</f>
        <v/>
      </c>
      <c r="F1315" s="12">
        <f>IF(B1315="","",IFERROR(IF(INDEX(Kunden!$J$7:$J$506,MATCH(B1315,Kunden!$T$7:$T$506,0))="","",INDEX(Kunden!$J$7:$J$506,MATCH(B1315,Kunden!$T$7:$T$506,0))),""))</f>
        <v/>
      </c>
      <c r="G1315" s="12">
        <f>IF(B1315="","",IFERROR(IF(INDEX(Kunden!$N$7:$N$506,MATCH(B1315,Kunden!$T$7:$T$506,0))="","",INDEX(Kunden!$N$7:$N$506,MATCH(B1315,Kunden!$T$7:$T$506,0))),""))</f>
        <v/>
      </c>
      <c r="H1315" s="12">
        <f>IF(B1315="","",IF(ISNA(MATCH(B1315,Kunden!$T$7:$T$506,0)),"nicht in der Kundenliste",IF(A1315="","Datum fehlt","")))</f>
        <v/>
      </c>
    </row>
    <row r="1316">
      <c r="A1316" s="11" t="n"/>
      <c r="B1316" s="9" t="n"/>
      <c r="C1316" s="9" t="n"/>
      <c r="D1316" s="9" t="n"/>
      <c r="E1316" s="13">
        <f>IF(B1316="","",IFERROR(IF(INDEX(Kunden!$A$7:$A$506,MATCH(B1316,Kunden!$T$7:$T$506,0))="","",INDEX(Kunden!$A$7:$A$506,MATCH(B1316,Kunden!$T$7:$T$506,0))),""))</f>
        <v/>
      </c>
      <c r="F1316" s="12">
        <f>IF(B1316="","",IFERROR(IF(INDEX(Kunden!$J$7:$J$506,MATCH(B1316,Kunden!$T$7:$T$506,0))="","",INDEX(Kunden!$J$7:$J$506,MATCH(B1316,Kunden!$T$7:$T$506,0))),""))</f>
        <v/>
      </c>
      <c r="G1316" s="12">
        <f>IF(B1316="","",IFERROR(IF(INDEX(Kunden!$N$7:$N$506,MATCH(B1316,Kunden!$T$7:$T$506,0))="","",INDEX(Kunden!$N$7:$N$506,MATCH(B1316,Kunden!$T$7:$T$506,0))),""))</f>
        <v/>
      </c>
      <c r="H1316" s="12">
        <f>IF(B1316="","",IF(ISNA(MATCH(B1316,Kunden!$T$7:$T$506,0)),"nicht in der Kundenliste",IF(A1316="","Datum fehlt","")))</f>
        <v/>
      </c>
    </row>
    <row r="1317">
      <c r="A1317" s="11" t="n"/>
      <c r="B1317" s="9" t="n"/>
      <c r="C1317" s="9" t="n"/>
      <c r="D1317" s="9" t="n"/>
      <c r="E1317" s="13">
        <f>IF(B1317="","",IFERROR(IF(INDEX(Kunden!$A$7:$A$506,MATCH(B1317,Kunden!$T$7:$T$506,0))="","",INDEX(Kunden!$A$7:$A$506,MATCH(B1317,Kunden!$T$7:$T$506,0))),""))</f>
        <v/>
      </c>
      <c r="F1317" s="12">
        <f>IF(B1317="","",IFERROR(IF(INDEX(Kunden!$J$7:$J$506,MATCH(B1317,Kunden!$T$7:$T$506,0))="","",INDEX(Kunden!$J$7:$J$506,MATCH(B1317,Kunden!$T$7:$T$506,0))),""))</f>
        <v/>
      </c>
      <c r="G1317" s="12">
        <f>IF(B1317="","",IFERROR(IF(INDEX(Kunden!$N$7:$N$506,MATCH(B1317,Kunden!$T$7:$T$506,0))="","",INDEX(Kunden!$N$7:$N$506,MATCH(B1317,Kunden!$T$7:$T$506,0))),""))</f>
        <v/>
      </c>
      <c r="H1317" s="12">
        <f>IF(B1317="","",IF(ISNA(MATCH(B1317,Kunden!$T$7:$T$506,0)),"nicht in der Kundenliste",IF(A1317="","Datum fehlt","")))</f>
        <v/>
      </c>
    </row>
    <row r="1318">
      <c r="A1318" s="11" t="n"/>
      <c r="B1318" s="9" t="n"/>
      <c r="C1318" s="9" t="n"/>
      <c r="D1318" s="9" t="n"/>
      <c r="E1318" s="13">
        <f>IF(B1318="","",IFERROR(IF(INDEX(Kunden!$A$7:$A$506,MATCH(B1318,Kunden!$T$7:$T$506,0))="","",INDEX(Kunden!$A$7:$A$506,MATCH(B1318,Kunden!$T$7:$T$506,0))),""))</f>
        <v/>
      </c>
      <c r="F1318" s="12">
        <f>IF(B1318="","",IFERROR(IF(INDEX(Kunden!$J$7:$J$506,MATCH(B1318,Kunden!$T$7:$T$506,0))="","",INDEX(Kunden!$J$7:$J$506,MATCH(B1318,Kunden!$T$7:$T$506,0))),""))</f>
        <v/>
      </c>
      <c r="G1318" s="12">
        <f>IF(B1318="","",IFERROR(IF(INDEX(Kunden!$N$7:$N$506,MATCH(B1318,Kunden!$T$7:$T$506,0))="","",INDEX(Kunden!$N$7:$N$506,MATCH(B1318,Kunden!$T$7:$T$506,0))),""))</f>
        <v/>
      </c>
      <c r="H1318" s="12">
        <f>IF(B1318="","",IF(ISNA(MATCH(B1318,Kunden!$T$7:$T$506,0)),"nicht in der Kundenliste",IF(A1318="","Datum fehlt","")))</f>
        <v/>
      </c>
    </row>
    <row r="1319">
      <c r="A1319" s="11" t="n"/>
      <c r="B1319" s="9" t="n"/>
      <c r="C1319" s="9" t="n"/>
      <c r="D1319" s="9" t="n"/>
      <c r="E1319" s="13">
        <f>IF(B1319="","",IFERROR(IF(INDEX(Kunden!$A$7:$A$506,MATCH(B1319,Kunden!$T$7:$T$506,0))="","",INDEX(Kunden!$A$7:$A$506,MATCH(B1319,Kunden!$T$7:$T$506,0))),""))</f>
        <v/>
      </c>
      <c r="F1319" s="12">
        <f>IF(B1319="","",IFERROR(IF(INDEX(Kunden!$J$7:$J$506,MATCH(B1319,Kunden!$T$7:$T$506,0))="","",INDEX(Kunden!$J$7:$J$506,MATCH(B1319,Kunden!$T$7:$T$506,0))),""))</f>
        <v/>
      </c>
      <c r="G1319" s="12">
        <f>IF(B1319="","",IFERROR(IF(INDEX(Kunden!$N$7:$N$506,MATCH(B1319,Kunden!$T$7:$T$506,0))="","",INDEX(Kunden!$N$7:$N$506,MATCH(B1319,Kunden!$T$7:$T$506,0))),""))</f>
        <v/>
      </c>
      <c r="H1319" s="12">
        <f>IF(B1319="","",IF(ISNA(MATCH(B1319,Kunden!$T$7:$T$506,0)),"nicht in der Kundenliste",IF(A1319="","Datum fehlt","")))</f>
        <v/>
      </c>
    </row>
    <row r="1320">
      <c r="A1320" s="11" t="n"/>
      <c r="B1320" s="9" t="n"/>
      <c r="C1320" s="9" t="n"/>
      <c r="D1320" s="9" t="n"/>
      <c r="E1320" s="13">
        <f>IF(B1320="","",IFERROR(IF(INDEX(Kunden!$A$7:$A$506,MATCH(B1320,Kunden!$T$7:$T$506,0))="","",INDEX(Kunden!$A$7:$A$506,MATCH(B1320,Kunden!$T$7:$T$506,0))),""))</f>
        <v/>
      </c>
      <c r="F1320" s="12">
        <f>IF(B1320="","",IFERROR(IF(INDEX(Kunden!$J$7:$J$506,MATCH(B1320,Kunden!$T$7:$T$506,0))="","",INDEX(Kunden!$J$7:$J$506,MATCH(B1320,Kunden!$T$7:$T$506,0))),""))</f>
        <v/>
      </c>
      <c r="G1320" s="12">
        <f>IF(B1320="","",IFERROR(IF(INDEX(Kunden!$N$7:$N$506,MATCH(B1320,Kunden!$T$7:$T$506,0))="","",INDEX(Kunden!$N$7:$N$506,MATCH(B1320,Kunden!$T$7:$T$506,0))),""))</f>
        <v/>
      </c>
      <c r="H1320" s="12">
        <f>IF(B1320="","",IF(ISNA(MATCH(B1320,Kunden!$T$7:$T$506,0)),"nicht in der Kundenliste",IF(A1320="","Datum fehlt","")))</f>
        <v/>
      </c>
    </row>
    <row r="1321">
      <c r="A1321" s="11" t="n"/>
      <c r="B1321" s="9" t="n"/>
      <c r="C1321" s="9" t="n"/>
      <c r="D1321" s="9" t="n"/>
      <c r="E1321" s="13">
        <f>IF(B1321="","",IFERROR(IF(INDEX(Kunden!$A$7:$A$506,MATCH(B1321,Kunden!$T$7:$T$506,0))="","",INDEX(Kunden!$A$7:$A$506,MATCH(B1321,Kunden!$T$7:$T$506,0))),""))</f>
        <v/>
      </c>
      <c r="F1321" s="12">
        <f>IF(B1321="","",IFERROR(IF(INDEX(Kunden!$J$7:$J$506,MATCH(B1321,Kunden!$T$7:$T$506,0))="","",INDEX(Kunden!$J$7:$J$506,MATCH(B1321,Kunden!$T$7:$T$506,0))),""))</f>
        <v/>
      </c>
      <c r="G1321" s="12">
        <f>IF(B1321="","",IFERROR(IF(INDEX(Kunden!$N$7:$N$506,MATCH(B1321,Kunden!$T$7:$T$506,0))="","",INDEX(Kunden!$N$7:$N$506,MATCH(B1321,Kunden!$T$7:$T$506,0))),""))</f>
        <v/>
      </c>
      <c r="H1321" s="12">
        <f>IF(B1321="","",IF(ISNA(MATCH(B1321,Kunden!$T$7:$T$506,0)),"nicht in der Kundenliste",IF(A1321="","Datum fehlt","")))</f>
        <v/>
      </c>
    </row>
    <row r="1322">
      <c r="A1322" s="11" t="n"/>
      <c r="B1322" s="9" t="n"/>
      <c r="C1322" s="9" t="n"/>
      <c r="D1322" s="9" t="n"/>
      <c r="E1322" s="13">
        <f>IF(B1322="","",IFERROR(IF(INDEX(Kunden!$A$7:$A$506,MATCH(B1322,Kunden!$T$7:$T$506,0))="","",INDEX(Kunden!$A$7:$A$506,MATCH(B1322,Kunden!$T$7:$T$506,0))),""))</f>
        <v/>
      </c>
      <c r="F1322" s="12">
        <f>IF(B1322="","",IFERROR(IF(INDEX(Kunden!$J$7:$J$506,MATCH(B1322,Kunden!$T$7:$T$506,0))="","",INDEX(Kunden!$J$7:$J$506,MATCH(B1322,Kunden!$T$7:$T$506,0))),""))</f>
        <v/>
      </c>
      <c r="G1322" s="12">
        <f>IF(B1322="","",IFERROR(IF(INDEX(Kunden!$N$7:$N$506,MATCH(B1322,Kunden!$T$7:$T$506,0))="","",INDEX(Kunden!$N$7:$N$506,MATCH(B1322,Kunden!$T$7:$T$506,0))),""))</f>
        <v/>
      </c>
      <c r="H1322" s="12">
        <f>IF(B1322="","",IF(ISNA(MATCH(B1322,Kunden!$T$7:$T$506,0)),"nicht in der Kundenliste",IF(A1322="","Datum fehlt","")))</f>
        <v/>
      </c>
    </row>
    <row r="1323">
      <c r="A1323" s="11" t="n"/>
      <c r="B1323" s="9" t="n"/>
      <c r="C1323" s="9" t="n"/>
      <c r="D1323" s="9" t="n"/>
      <c r="E1323" s="13">
        <f>IF(B1323="","",IFERROR(IF(INDEX(Kunden!$A$7:$A$506,MATCH(B1323,Kunden!$T$7:$T$506,0))="","",INDEX(Kunden!$A$7:$A$506,MATCH(B1323,Kunden!$T$7:$T$506,0))),""))</f>
        <v/>
      </c>
      <c r="F1323" s="12">
        <f>IF(B1323="","",IFERROR(IF(INDEX(Kunden!$J$7:$J$506,MATCH(B1323,Kunden!$T$7:$T$506,0))="","",INDEX(Kunden!$J$7:$J$506,MATCH(B1323,Kunden!$T$7:$T$506,0))),""))</f>
        <v/>
      </c>
      <c r="G1323" s="12">
        <f>IF(B1323="","",IFERROR(IF(INDEX(Kunden!$N$7:$N$506,MATCH(B1323,Kunden!$T$7:$T$506,0))="","",INDEX(Kunden!$N$7:$N$506,MATCH(B1323,Kunden!$T$7:$T$506,0))),""))</f>
        <v/>
      </c>
      <c r="H1323" s="12">
        <f>IF(B1323="","",IF(ISNA(MATCH(B1323,Kunden!$T$7:$T$506,0)),"nicht in der Kundenliste",IF(A1323="","Datum fehlt","")))</f>
        <v/>
      </c>
    </row>
    <row r="1324">
      <c r="A1324" s="11" t="n"/>
      <c r="B1324" s="9" t="n"/>
      <c r="C1324" s="9" t="n"/>
      <c r="D1324" s="9" t="n"/>
      <c r="E1324" s="13">
        <f>IF(B1324="","",IFERROR(IF(INDEX(Kunden!$A$7:$A$506,MATCH(B1324,Kunden!$T$7:$T$506,0))="","",INDEX(Kunden!$A$7:$A$506,MATCH(B1324,Kunden!$T$7:$T$506,0))),""))</f>
        <v/>
      </c>
      <c r="F1324" s="12">
        <f>IF(B1324="","",IFERROR(IF(INDEX(Kunden!$J$7:$J$506,MATCH(B1324,Kunden!$T$7:$T$506,0))="","",INDEX(Kunden!$J$7:$J$506,MATCH(B1324,Kunden!$T$7:$T$506,0))),""))</f>
        <v/>
      </c>
      <c r="G1324" s="12">
        <f>IF(B1324="","",IFERROR(IF(INDEX(Kunden!$N$7:$N$506,MATCH(B1324,Kunden!$T$7:$T$506,0))="","",INDEX(Kunden!$N$7:$N$506,MATCH(B1324,Kunden!$T$7:$T$506,0))),""))</f>
        <v/>
      </c>
      <c r="H1324" s="12">
        <f>IF(B1324="","",IF(ISNA(MATCH(B1324,Kunden!$T$7:$T$506,0)),"nicht in der Kundenliste",IF(A1324="","Datum fehlt","")))</f>
        <v/>
      </c>
    </row>
    <row r="1325">
      <c r="A1325" s="11" t="n"/>
      <c r="B1325" s="9" t="n"/>
      <c r="C1325" s="9" t="n"/>
      <c r="D1325" s="9" t="n"/>
      <c r="E1325" s="13">
        <f>IF(B1325="","",IFERROR(IF(INDEX(Kunden!$A$7:$A$506,MATCH(B1325,Kunden!$T$7:$T$506,0))="","",INDEX(Kunden!$A$7:$A$506,MATCH(B1325,Kunden!$T$7:$T$506,0))),""))</f>
        <v/>
      </c>
      <c r="F1325" s="12">
        <f>IF(B1325="","",IFERROR(IF(INDEX(Kunden!$J$7:$J$506,MATCH(B1325,Kunden!$T$7:$T$506,0))="","",INDEX(Kunden!$J$7:$J$506,MATCH(B1325,Kunden!$T$7:$T$506,0))),""))</f>
        <v/>
      </c>
      <c r="G1325" s="12">
        <f>IF(B1325="","",IFERROR(IF(INDEX(Kunden!$N$7:$N$506,MATCH(B1325,Kunden!$T$7:$T$506,0))="","",INDEX(Kunden!$N$7:$N$506,MATCH(B1325,Kunden!$T$7:$T$506,0))),""))</f>
        <v/>
      </c>
      <c r="H1325" s="12">
        <f>IF(B1325="","",IF(ISNA(MATCH(B1325,Kunden!$T$7:$T$506,0)),"nicht in der Kundenliste",IF(A1325="","Datum fehlt","")))</f>
        <v/>
      </c>
    </row>
    <row r="1326">
      <c r="A1326" s="11" t="n"/>
      <c r="B1326" s="9" t="n"/>
      <c r="C1326" s="9" t="n"/>
      <c r="D1326" s="9" t="n"/>
      <c r="E1326" s="13">
        <f>IF(B1326="","",IFERROR(IF(INDEX(Kunden!$A$7:$A$506,MATCH(B1326,Kunden!$T$7:$T$506,0))="","",INDEX(Kunden!$A$7:$A$506,MATCH(B1326,Kunden!$T$7:$T$506,0))),""))</f>
        <v/>
      </c>
      <c r="F1326" s="12">
        <f>IF(B1326="","",IFERROR(IF(INDEX(Kunden!$J$7:$J$506,MATCH(B1326,Kunden!$T$7:$T$506,0))="","",INDEX(Kunden!$J$7:$J$506,MATCH(B1326,Kunden!$T$7:$T$506,0))),""))</f>
        <v/>
      </c>
      <c r="G1326" s="12">
        <f>IF(B1326="","",IFERROR(IF(INDEX(Kunden!$N$7:$N$506,MATCH(B1326,Kunden!$T$7:$T$506,0))="","",INDEX(Kunden!$N$7:$N$506,MATCH(B1326,Kunden!$T$7:$T$506,0))),""))</f>
        <v/>
      </c>
      <c r="H1326" s="12">
        <f>IF(B1326="","",IF(ISNA(MATCH(B1326,Kunden!$T$7:$T$506,0)),"nicht in der Kundenliste",IF(A1326="","Datum fehlt","")))</f>
        <v/>
      </c>
    </row>
    <row r="1327">
      <c r="A1327" s="11" t="n"/>
      <c r="B1327" s="9" t="n"/>
      <c r="C1327" s="9" t="n"/>
      <c r="D1327" s="9" t="n"/>
      <c r="E1327" s="13">
        <f>IF(B1327="","",IFERROR(IF(INDEX(Kunden!$A$7:$A$506,MATCH(B1327,Kunden!$T$7:$T$506,0))="","",INDEX(Kunden!$A$7:$A$506,MATCH(B1327,Kunden!$T$7:$T$506,0))),""))</f>
        <v/>
      </c>
      <c r="F1327" s="12">
        <f>IF(B1327="","",IFERROR(IF(INDEX(Kunden!$J$7:$J$506,MATCH(B1327,Kunden!$T$7:$T$506,0))="","",INDEX(Kunden!$J$7:$J$506,MATCH(B1327,Kunden!$T$7:$T$506,0))),""))</f>
        <v/>
      </c>
      <c r="G1327" s="12">
        <f>IF(B1327="","",IFERROR(IF(INDEX(Kunden!$N$7:$N$506,MATCH(B1327,Kunden!$T$7:$T$506,0))="","",INDEX(Kunden!$N$7:$N$506,MATCH(B1327,Kunden!$T$7:$T$506,0))),""))</f>
        <v/>
      </c>
      <c r="H1327" s="12">
        <f>IF(B1327="","",IF(ISNA(MATCH(B1327,Kunden!$T$7:$T$506,0)),"nicht in der Kundenliste",IF(A1327="","Datum fehlt","")))</f>
        <v/>
      </c>
    </row>
    <row r="1328">
      <c r="A1328" s="11" t="n"/>
      <c r="B1328" s="9" t="n"/>
      <c r="C1328" s="9" t="n"/>
      <c r="D1328" s="9" t="n"/>
      <c r="E1328" s="13">
        <f>IF(B1328="","",IFERROR(IF(INDEX(Kunden!$A$7:$A$506,MATCH(B1328,Kunden!$T$7:$T$506,0))="","",INDEX(Kunden!$A$7:$A$506,MATCH(B1328,Kunden!$T$7:$T$506,0))),""))</f>
        <v/>
      </c>
      <c r="F1328" s="12">
        <f>IF(B1328="","",IFERROR(IF(INDEX(Kunden!$J$7:$J$506,MATCH(B1328,Kunden!$T$7:$T$506,0))="","",INDEX(Kunden!$J$7:$J$506,MATCH(B1328,Kunden!$T$7:$T$506,0))),""))</f>
        <v/>
      </c>
      <c r="G1328" s="12">
        <f>IF(B1328="","",IFERROR(IF(INDEX(Kunden!$N$7:$N$506,MATCH(B1328,Kunden!$T$7:$T$506,0))="","",INDEX(Kunden!$N$7:$N$506,MATCH(B1328,Kunden!$T$7:$T$506,0))),""))</f>
        <v/>
      </c>
      <c r="H1328" s="12">
        <f>IF(B1328="","",IF(ISNA(MATCH(B1328,Kunden!$T$7:$T$506,0)),"nicht in der Kundenliste",IF(A1328="","Datum fehlt","")))</f>
        <v/>
      </c>
    </row>
    <row r="1329">
      <c r="A1329" s="11" t="n"/>
      <c r="B1329" s="9" t="n"/>
      <c r="C1329" s="9" t="n"/>
      <c r="D1329" s="9" t="n"/>
      <c r="E1329" s="13">
        <f>IF(B1329="","",IFERROR(IF(INDEX(Kunden!$A$7:$A$506,MATCH(B1329,Kunden!$T$7:$T$506,0))="","",INDEX(Kunden!$A$7:$A$506,MATCH(B1329,Kunden!$T$7:$T$506,0))),""))</f>
        <v/>
      </c>
      <c r="F1329" s="12">
        <f>IF(B1329="","",IFERROR(IF(INDEX(Kunden!$J$7:$J$506,MATCH(B1329,Kunden!$T$7:$T$506,0))="","",INDEX(Kunden!$J$7:$J$506,MATCH(B1329,Kunden!$T$7:$T$506,0))),""))</f>
        <v/>
      </c>
      <c r="G1329" s="12">
        <f>IF(B1329="","",IFERROR(IF(INDEX(Kunden!$N$7:$N$506,MATCH(B1329,Kunden!$T$7:$T$506,0))="","",INDEX(Kunden!$N$7:$N$506,MATCH(B1329,Kunden!$T$7:$T$506,0))),""))</f>
        <v/>
      </c>
      <c r="H1329" s="12">
        <f>IF(B1329="","",IF(ISNA(MATCH(B1329,Kunden!$T$7:$T$506,0)),"nicht in der Kundenliste",IF(A1329="","Datum fehlt","")))</f>
        <v/>
      </c>
    </row>
    <row r="1330">
      <c r="A1330" s="11" t="n"/>
      <c r="B1330" s="9" t="n"/>
      <c r="C1330" s="9" t="n"/>
      <c r="D1330" s="9" t="n"/>
      <c r="E1330" s="13">
        <f>IF(B1330="","",IFERROR(IF(INDEX(Kunden!$A$7:$A$506,MATCH(B1330,Kunden!$T$7:$T$506,0))="","",INDEX(Kunden!$A$7:$A$506,MATCH(B1330,Kunden!$T$7:$T$506,0))),""))</f>
        <v/>
      </c>
      <c r="F1330" s="12">
        <f>IF(B1330="","",IFERROR(IF(INDEX(Kunden!$J$7:$J$506,MATCH(B1330,Kunden!$T$7:$T$506,0))="","",INDEX(Kunden!$J$7:$J$506,MATCH(B1330,Kunden!$T$7:$T$506,0))),""))</f>
        <v/>
      </c>
      <c r="G1330" s="12">
        <f>IF(B1330="","",IFERROR(IF(INDEX(Kunden!$N$7:$N$506,MATCH(B1330,Kunden!$T$7:$T$506,0))="","",INDEX(Kunden!$N$7:$N$506,MATCH(B1330,Kunden!$T$7:$T$506,0))),""))</f>
        <v/>
      </c>
      <c r="H1330" s="12">
        <f>IF(B1330="","",IF(ISNA(MATCH(B1330,Kunden!$T$7:$T$506,0)),"nicht in der Kundenliste",IF(A1330="","Datum fehlt","")))</f>
        <v/>
      </c>
    </row>
    <row r="1331">
      <c r="A1331" s="11" t="n"/>
      <c r="B1331" s="9" t="n"/>
      <c r="C1331" s="9" t="n"/>
      <c r="D1331" s="9" t="n"/>
      <c r="E1331" s="13">
        <f>IF(B1331="","",IFERROR(IF(INDEX(Kunden!$A$7:$A$506,MATCH(B1331,Kunden!$T$7:$T$506,0))="","",INDEX(Kunden!$A$7:$A$506,MATCH(B1331,Kunden!$T$7:$T$506,0))),""))</f>
        <v/>
      </c>
      <c r="F1331" s="12">
        <f>IF(B1331="","",IFERROR(IF(INDEX(Kunden!$J$7:$J$506,MATCH(B1331,Kunden!$T$7:$T$506,0))="","",INDEX(Kunden!$J$7:$J$506,MATCH(B1331,Kunden!$T$7:$T$506,0))),""))</f>
        <v/>
      </c>
      <c r="G1331" s="12">
        <f>IF(B1331="","",IFERROR(IF(INDEX(Kunden!$N$7:$N$506,MATCH(B1331,Kunden!$T$7:$T$506,0))="","",INDEX(Kunden!$N$7:$N$506,MATCH(B1331,Kunden!$T$7:$T$506,0))),""))</f>
        <v/>
      </c>
      <c r="H1331" s="12">
        <f>IF(B1331="","",IF(ISNA(MATCH(B1331,Kunden!$T$7:$T$506,0)),"nicht in der Kundenliste",IF(A1331="","Datum fehlt","")))</f>
        <v/>
      </c>
    </row>
    <row r="1332">
      <c r="A1332" s="11" t="n"/>
      <c r="B1332" s="9" t="n"/>
      <c r="C1332" s="9" t="n"/>
      <c r="D1332" s="9" t="n"/>
      <c r="E1332" s="13">
        <f>IF(B1332="","",IFERROR(IF(INDEX(Kunden!$A$7:$A$506,MATCH(B1332,Kunden!$T$7:$T$506,0))="","",INDEX(Kunden!$A$7:$A$506,MATCH(B1332,Kunden!$T$7:$T$506,0))),""))</f>
        <v/>
      </c>
      <c r="F1332" s="12">
        <f>IF(B1332="","",IFERROR(IF(INDEX(Kunden!$J$7:$J$506,MATCH(B1332,Kunden!$T$7:$T$506,0))="","",INDEX(Kunden!$J$7:$J$506,MATCH(B1332,Kunden!$T$7:$T$506,0))),""))</f>
        <v/>
      </c>
      <c r="G1332" s="12">
        <f>IF(B1332="","",IFERROR(IF(INDEX(Kunden!$N$7:$N$506,MATCH(B1332,Kunden!$T$7:$T$506,0))="","",INDEX(Kunden!$N$7:$N$506,MATCH(B1332,Kunden!$T$7:$T$506,0))),""))</f>
        <v/>
      </c>
      <c r="H1332" s="12">
        <f>IF(B1332="","",IF(ISNA(MATCH(B1332,Kunden!$T$7:$T$506,0)),"nicht in der Kundenliste",IF(A1332="","Datum fehlt","")))</f>
        <v/>
      </c>
    </row>
    <row r="1333">
      <c r="A1333" s="11" t="n"/>
      <c r="B1333" s="9" t="n"/>
      <c r="C1333" s="9" t="n"/>
      <c r="D1333" s="9" t="n"/>
      <c r="E1333" s="13">
        <f>IF(B1333="","",IFERROR(IF(INDEX(Kunden!$A$7:$A$506,MATCH(B1333,Kunden!$T$7:$T$506,0))="","",INDEX(Kunden!$A$7:$A$506,MATCH(B1333,Kunden!$T$7:$T$506,0))),""))</f>
        <v/>
      </c>
      <c r="F1333" s="12">
        <f>IF(B1333="","",IFERROR(IF(INDEX(Kunden!$J$7:$J$506,MATCH(B1333,Kunden!$T$7:$T$506,0))="","",INDEX(Kunden!$J$7:$J$506,MATCH(B1333,Kunden!$T$7:$T$506,0))),""))</f>
        <v/>
      </c>
      <c r="G1333" s="12">
        <f>IF(B1333="","",IFERROR(IF(INDEX(Kunden!$N$7:$N$506,MATCH(B1333,Kunden!$T$7:$T$506,0))="","",INDEX(Kunden!$N$7:$N$506,MATCH(B1333,Kunden!$T$7:$T$506,0))),""))</f>
        <v/>
      </c>
      <c r="H1333" s="12">
        <f>IF(B1333="","",IF(ISNA(MATCH(B1333,Kunden!$T$7:$T$506,0)),"nicht in der Kundenliste",IF(A1333="","Datum fehlt","")))</f>
        <v/>
      </c>
    </row>
    <row r="1334">
      <c r="A1334" s="11" t="n"/>
      <c r="B1334" s="9" t="n"/>
      <c r="C1334" s="9" t="n"/>
      <c r="D1334" s="9" t="n"/>
      <c r="E1334" s="13">
        <f>IF(B1334="","",IFERROR(IF(INDEX(Kunden!$A$7:$A$506,MATCH(B1334,Kunden!$T$7:$T$506,0))="","",INDEX(Kunden!$A$7:$A$506,MATCH(B1334,Kunden!$T$7:$T$506,0))),""))</f>
        <v/>
      </c>
      <c r="F1334" s="12">
        <f>IF(B1334="","",IFERROR(IF(INDEX(Kunden!$J$7:$J$506,MATCH(B1334,Kunden!$T$7:$T$506,0))="","",INDEX(Kunden!$J$7:$J$506,MATCH(B1334,Kunden!$T$7:$T$506,0))),""))</f>
        <v/>
      </c>
      <c r="G1334" s="12">
        <f>IF(B1334="","",IFERROR(IF(INDEX(Kunden!$N$7:$N$506,MATCH(B1334,Kunden!$T$7:$T$506,0))="","",INDEX(Kunden!$N$7:$N$506,MATCH(B1334,Kunden!$T$7:$T$506,0))),""))</f>
        <v/>
      </c>
      <c r="H1334" s="12">
        <f>IF(B1334="","",IF(ISNA(MATCH(B1334,Kunden!$T$7:$T$506,0)),"nicht in der Kundenliste",IF(A1334="","Datum fehlt","")))</f>
        <v/>
      </c>
    </row>
    <row r="1335">
      <c r="A1335" s="11" t="n"/>
      <c r="B1335" s="9" t="n"/>
      <c r="C1335" s="9" t="n"/>
      <c r="D1335" s="9" t="n"/>
      <c r="E1335" s="13">
        <f>IF(B1335="","",IFERROR(IF(INDEX(Kunden!$A$7:$A$506,MATCH(B1335,Kunden!$T$7:$T$506,0))="","",INDEX(Kunden!$A$7:$A$506,MATCH(B1335,Kunden!$T$7:$T$506,0))),""))</f>
        <v/>
      </c>
      <c r="F1335" s="12">
        <f>IF(B1335="","",IFERROR(IF(INDEX(Kunden!$J$7:$J$506,MATCH(B1335,Kunden!$T$7:$T$506,0))="","",INDEX(Kunden!$J$7:$J$506,MATCH(B1335,Kunden!$T$7:$T$506,0))),""))</f>
        <v/>
      </c>
      <c r="G1335" s="12">
        <f>IF(B1335="","",IFERROR(IF(INDEX(Kunden!$N$7:$N$506,MATCH(B1335,Kunden!$T$7:$T$506,0))="","",INDEX(Kunden!$N$7:$N$506,MATCH(B1335,Kunden!$T$7:$T$506,0))),""))</f>
        <v/>
      </c>
      <c r="H1335" s="12">
        <f>IF(B1335="","",IF(ISNA(MATCH(B1335,Kunden!$T$7:$T$506,0)),"nicht in der Kundenliste",IF(A1335="","Datum fehlt","")))</f>
        <v/>
      </c>
    </row>
    <row r="1336">
      <c r="A1336" s="11" t="n"/>
      <c r="B1336" s="9" t="n"/>
      <c r="C1336" s="9" t="n"/>
      <c r="D1336" s="9" t="n"/>
      <c r="E1336" s="13">
        <f>IF(B1336="","",IFERROR(IF(INDEX(Kunden!$A$7:$A$506,MATCH(B1336,Kunden!$T$7:$T$506,0))="","",INDEX(Kunden!$A$7:$A$506,MATCH(B1336,Kunden!$T$7:$T$506,0))),""))</f>
        <v/>
      </c>
      <c r="F1336" s="12">
        <f>IF(B1336="","",IFERROR(IF(INDEX(Kunden!$J$7:$J$506,MATCH(B1336,Kunden!$T$7:$T$506,0))="","",INDEX(Kunden!$J$7:$J$506,MATCH(B1336,Kunden!$T$7:$T$506,0))),""))</f>
        <v/>
      </c>
      <c r="G1336" s="12">
        <f>IF(B1336="","",IFERROR(IF(INDEX(Kunden!$N$7:$N$506,MATCH(B1336,Kunden!$T$7:$T$506,0))="","",INDEX(Kunden!$N$7:$N$506,MATCH(B1336,Kunden!$T$7:$T$506,0))),""))</f>
        <v/>
      </c>
      <c r="H1336" s="12">
        <f>IF(B1336="","",IF(ISNA(MATCH(B1336,Kunden!$T$7:$T$506,0)),"nicht in der Kundenliste",IF(A1336="","Datum fehlt","")))</f>
        <v/>
      </c>
    </row>
    <row r="1337">
      <c r="A1337" s="11" t="n"/>
      <c r="B1337" s="9" t="n"/>
      <c r="C1337" s="9" t="n"/>
      <c r="D1337" s="9" t="n"/>
      <c r="E1337" s="13">
        <f>IF(B1337="","",IFERROR(IF(INDEX(Kunden!$A$7:$A$506,MATCH(B1337,Kunden!$T$7:$T$506,0))="","",INDEX(Kunden!$A$7:$A$506,MATCH(B1337,Kunden!$T$7:$T$506,0))),""))</f>
        <v/>
      </c>
      <c r="F1337" s="12">
        <f>IF(B1337="","",IFERROR(IF(INDEX(Kunden!$J$7:$J$506,MATCH(B1337,Kunden!$T$7:$T$506,0))="","",INDEX(Kunden!$J$7:$J$506,MATCH(B1337,Kunden!$T$7:$T$506,0))),""))</f>
        <v/>
      </c>
      <c r="G1337" s="12">
        <f>IF(B1337="","",IFERROR(IF(INDEX(Kunden!$N$7:$N$506,MATCH(B1337,Kunden!$T$7:$T$506,0))="","",INDEX(Kunden!$N$7:$N$506,MATCH(B1337,Kunden!$T$7:$T$506,0))),""))</f>
        <v/>
      </c>
      <c r="H1337" s="12">
        <f>IF(B1337="","",IF(ISNA(MATCH(B1337,Kunden!$T$7:$T$506,0)),"nicht in der Kundenliste",IF(A1337="","Datum fehlt","")))</f>
        <v/>
      </c>
    </row>
    <row r="1338">
      <c r="A1338" s="11" t="n"/>
      <c r="B1338" s="9" t="n"/>
      <c r="C1338" s="9" t="n"/>
      <c r="D1338" s="9" t="n"/>
      <c r="E1338" s="13">
        <f>IF(B1338="","",IFERROR(IF(INDEX(Kunden!$A$7:$A$506,MATCH(B1338,Kunden!$T$7:$T$506,0))="","",INDEX(Kunden!$A$7:$A$506,MATCH(B1338,Kunden!$T$7:$T$506,0))),""))</f>
        <v/>
      </c>
      <c r="F1338" s="12">
        <f>IF(B1338="","",IFERROR(IF(INDEX(Kunden!$J$7:$J$506,MATCH(B1338,Kunden!$T$7:$T$506,0))="","",INDEX(Kunden!$J$7:$J$506,MATCH(B1338,Kunden!$T$7:$T$506,0))),""))</f>
        <v/>
      </c>
      <c r="G1338" s="12">
        <f>IF(B1338="","",IFERROR(IF(INDEX(Kunden!$N$7:$N$506,MATCH(B1338,Kunden!$T$7:$T$506,0))="","",INDEX(Kunden!$N$7:$N$506,MATCH(B1338,Kunden!$T$7:$T$506,0))),""))</f>
        <v/>
      </c>
      <c r="H1338" s="12">
        <f>IF(B1338="","",IF(ISNA(MATCH(B1338,Kunden!$T$7:$T$506,0)),"nicht in der Kundenliste",IF(A1338="","Datum fehlt","")))</f>
        <v/>
      </c>
    </row>
    <row r="1339">
      <c r="A1339" s="11" t="n"/>
      <c r="B1339" s="9" t="n"/>
      <c r="C1339" s="9" t="n"/>
      <c r="D1339" s="9" t="n"/>
      <c r="E1339" s="13">
        <f>IF(B1339="","",IFERROR(IF(INDEX(Kunden!$A$7:$A$506,MATCH(B1339,Kunden!$T$7:$T$506,0))="","",INDEX(Kunden!$A$7:$A$506,MATCH(B1339,Kunden!$T$7:$T$506,0))),""))</f>
        <v/>
      </c>
      <c r="F1339" s="12">
        <f>IF(B1339="","",IFERROR(IF(INDEX(Kunden!$J$7:$J$506,MATCH(B1339,Kunden!$T$7:$T$506,0))="","",INDEX(Kunden!$J$7:$J$506,MATCH(B1339,Kunden!$T$7:$T$506,0))),""))</f>
        <v/>
      </c>
      <c r="G1339" s="12">
        <f>IF(B1339="","",IFERROR(IF(INDEX(Kunden!$N$7:$N$506,MATCH(B1339,Kunden!$T$7:$T$506,0))="","",INDEX(Kunden!$N$7:$N$506,MATCH(B1339,Kunden!$T$7:$T$506,0))),""))</f>
        <v/>
      </c>
      <c r="H1339" s="12">
        <f>IF(B1339="","",IF(ISNA(MATCH(B1339,Kunden!$T$7:$T$506,0)),"nicht in der Kundenliste",IF(A1339="","Datum fehlt","")))</f>
        <v/>
      </c>
    </row>
    <row r="1340">
      <c r="A1340" s="11" t="n"/>
      <c r="B1340" s="9" t="n"/>
      <c r="C1340" s="9" t="n"/>
      <c r="D1340" s="9" t="n"/>
      <c r="E1340" s="13">
        <f>IF(B1340="","",IFERROR(IF(INDEX(Kunden!$A$7:$A$506,MATCH(B1340,Kunden!$T$7:$T$506,0))="","",INDEX(Kunden!$A$7:$A$506,MATCH(B1340,Kunden!$T$7:$T$506,0))),""))</f>
        <v/>
      </c>
      <c r="F1340" s="12">
        <f>IF(B1340="","",IFERROR(IF(INDEX(Kunden!$J$7:$J$506,MATCH(B1340,Kunden!$T$7:$T$506,0))="","",INDEX(Kunden!$J$7:$J$506,MATCH(B1340,Kunden!$T$7:$T$506,0))),""))</f>
        <v/>
      </c>
      <c r="G1340" s="12">
        <f>IF(B1340="","",IFERROR(IF(INDEX(Kunden!$N$7:$N$506,MATCH(B1340,Kunden!$T$7:$T$506,0))="","",INDEX(Kunden!$N$7:$N$506,MATCH(B1340,Kunden!$T$7:$T$506,0))),""))</f>
        <v/>
      </c>
      <c r="H1340" s="12">
        <f>IF(B1340="","",IF(ISNA(MATCH(B1340,Kunden!$T$7:$T$506,0)),"nicht in der Kundenliste",IF(A1340="","Datum fehlt","")))</f>
        <v/>
      </c>
    </row>
    <row r="1341">
      <c r="A1341" s="11" t="n"/>
      <c r="B1341" s="9" t="n"/>
      <c r="C1341" s="9" t="n"/>
      <c r="D1341" s="9" t="n"/>
      <c r="E1341" s="13">
        <f>IF(B1341="","",IFERROR(IF(INDEX(Kunden!$A$7:$A$506,MATCH(B1341,Kunden!$T$7:$T$506,0))="","",INDEX(Kunden!$A$7:$A$506,MATCH(B1341,Kunden!$T$7:$T$506,0))),""))</f>
        <v/>
      </c>
      <c r="F1341" s="12">
        <f>IF(B1341="","",IFERROR(IF(INDEX(Kunden!$J$7:$J$506,MATCH(B1341,Kunden!$T$7:$T$506,0))="","",INDEX(Kunden!$J$7:$J$506,MATCH(B1341,Kunden!$T$7:$T$506,0))),""))</f>
        <v/>
      </c>
      <c r="G1341" s="12">
        <f>IF(B1341="","",IFERROR(IF(INDEX(Kunden!$N$7:$N$506,MATCH(B1341,Kunden!$T$7:$T$506,0))="","",INDEX(Kunden!$N$7:$N$506,MATCH(B1341,Kunden!$T$7:$T$506,0))),""))</f>
        <v/>
      </c>
      <c r="H1341" s="12">
        <f>IF(B1341="","",IF(ISNA(MATCH(B1341,Kunden!$T$7:$T$506,0)),"nicht in der Kundenliste",IF(A1341="","Datum fehlt","")))</f>
        <v/>
      </c>
    </row>
    <row r="1342">
      <c r="A1342" s="11" t="n"/>
      <c r="B1342" s="9" t="n"/>
      <c r="C1342" s="9" t="n"/>
      <c r="D1342" s="9" t="n"/>
      <c r="E1342" s="13">
        <f>IF(B1342="","",IFERROR(IF(INDEX(Kunden!$A$7:$A$506,MATCH(B1342,Kunden!$T$7:$T$506,0))="","",INDEX(Kunden!$A$7:$A$506,MATCH(B1342,Kunden!$T$7:$T$506,0))),""))</f>
        <v/>
      </c>
      <c r="F1342" s="12">
        <f>IF(B1342="","",IFERROR(IF(INDEX(Kunden!$J$7:$J$506,MATCH(B1342,Kunden!$T$7:$T$506,0))="","",INDEX(Kunden!$J$7:$J$506,MATCH(B1342,Kunden!$T$7:$T$506,0))),""))</f>
        <v/>
      </c>
      <c r="G1342" s="12">
        <f>IF(B1342="","",IFERROR(IF(INDEX(Kunden!$N$7:$N$506,MATCH(B1342,Kunden!$T$7:$T$506,0))="","",INDEX(Kunden!$N$7:$N$506,MATCH(B1342,Kunden!$T$7:$T$506,0))),""))</f>
        <v/>
      </c>
      <c r="H1342" s="12">
        <f>IF(B1342="","",IF(ISNA(MATCH(B1342,Kunden!$T$7:$T$506,0)),"nicht in der Kundenliste",IF(A1342="","Datum fehlt","")))</f>
        <v/>
      </c>
    </row>
    <row r="1343">
      <c r="A1343" s="11" t="n"/>
      <c r="B1343" s="9" t="n"/>
      <c r="C1343" s="9" t="n"/>
      <c r="D1343" s="9" t="n"/>
      <c r="E1343" s="13">
        <f>IF(B1343="","",IFERROR(IF(INDEX(Kunden!$A$7:$A$506,MATCH(B1343,Kunden!$T$7:$T$506,0))="","",INDEX(Kunden!$A$7:$A$506,MATCH(B1343,Kunden!$T$7:$T$506,0))),""))</f>
        <v/>
      </c>
      <c r="F1343" s="12">
        <f>IF(B1343="","",IFERROR(IF(INDEX(Kunden!$J$7:$J$506,MATCH(B1343,Kunden!$T$7:$T$506,0))="","",INDEX(Kunden!$J$7:$J$506,MATCH(B1343,Kunden!$T$7:$T$506,0))),""))</f>
        <v/>
      </c>
      <c r="G1343" s="12">
        <f>IF(B1343="","",IFERROR(IF(INDEX(Kunden!$N$7:$N$506,MATCH(B1343,Kunden!$T$7:$T$506,0))="","",INDEX(Kunden!$N$7:$N$506,MATCH(B1343,Kunden!$T$7:$T$506,0))),""))</f>
        <v/>
      </c>
      <c r="H1343" s="12">
        <f>IF(B1343="","",IF(ISNA(MATCH(B1343,Kunden!$T$7:$T$506,0)),"nicht in der Kundenliste",IF(A1343="","Datum fehlt","")))</f>
        <v/>
      </c>
    </row>
    <row r="1344">
      <c r="A1344" s="11" t="n"/>
      <c r="B1344" s="9" t="n"/>
      <c r="C1344" s="9" t="n"/>
      <c r="D1344" s="9" t="n"/>
      <c r="E1344" s="13">
        <f>IF(B1344="","",IFERROR(IF(INDEX(Kunden!$A$7:$A$506,MATCH(B1344,Kunden!$T$7:$T$506,0))="","",INDEX(Kunden!$A$7:$A$506,MATCH(B1344,Kunden!$T$7:$T$506,0))),""))</f>
        <v/>
      </c>
      <c r="F1344" s="12">
        <f>IF(B1344="","",IFERROR(IF(INDEX(Kunden!$J$7:$J$506,MATCH(B1344,Kunden!$T$7:$T$506,0))="","",INDEX(Kunden!$J$7:$J$506,MATCH(B1344,Kunden!$T$7:$T$506,0))),""))</f>
        <v/>
      </c>
      <c r="G1344" s="12">
        <f>IF(B1344="","",IFERROR(IF(INDEX(Kunden!$N$7:$N$506,MATCH(B1344,Kunden!$T$7:$T$506,0))="","",INDEX(Kunden!$N$7:$N$506,MATCH(B1344,Kunden!$T$7:$T$506,0))),""))</f>
        <v/>
      </c>
      <c r="H1344" s="12">
        <f>IF(B1344="","",IF(ISNA(MATCH(B1344,Kunden!$T$7:$T$506,0)),"nicht in der Kundenliste",IF(A1344="","Datum fehlt","")))</f>
        <v/>
      </c>
    </row>
    <row r="1345">
      <c r="A1345" s="11" t="n"/>
      <c r="B1345" s="9" t="n"/>
      <c r="C1345" s="9" t="n"/>
      <c r="D1345" s="9" t="n"/>
      <c r="E1345" s="13">
        <f>IF(B1345="","",IFERROR(IF(INDEX(Kunden!$A$7:$A$506,MATCH(B1345,Kunden!$T$7:$T$506,0))="","",INDEX(Kunden!$A$7:$A$506,MATCH(B1345,Kunden!$T$7:$T$506,0))),""))</f>
        <v/>
      </c>
      <c r="F1345" s="12">
        <f>IF(B1345="","",IFERROR(IF(INDEX(Kunden!$J$7:$J$506,MATCH(B1345,Kunden!$T$7:$T$506,0))="","",INDEX(Kunden!$J$7:$J$506,MATCH(B1345,Kunden!$T$7:$T$506,0))),""))</f>
        <v/>
      </c>
      <c r="G1345" s="12">
        <f>IF(B1345="","",IFERROR(IF(INDEX(Kunden!$N$7:$N$506,MATCH(B1345,Kunden!$T$7:$T$506,0))="","",INDEX(Kunden!$N$7:$N$506,MATCH(B1345,Kunden!$T$7:$T$506,0))),""))</f>
        <v/>
      </c>
      <c r="H1345" s="12">
        <f>IF(B1345="","",IF(ISNA(MATCH(B1345,Kunden!$T$7:$T$506,0)),"nicht in der Kundenliste",IF(A1345="","Datum fehlt","")))</f>
        <v/>
      </c>
    </row>
    <row r="1346">
      <c r="A1346" s="11" t="n"/>
      <c r="B1346" s="9" t="n"/>
      <c r="C1346" s="9" t="n"/>
      <c r="D1346" s="9" t="n"/>
      <c r="E1346" s="13">
        <f>IF(B1346="","",IFERROR(IF(INDEX(Kunden!$A$7:$A$506,MATCH(B1346,Kunden!$T$7:$T$506,0))="","",INDEX(Kunden!$A$7:$A$506,MATCH(B1346,Kunden!$T$7:$T$506,0))),""))</f>
        <v/>
      </c>
      <c r="F1346" s="12">
        <f>IF(B1346="","",IFERROR(IF(INDEX(Kunden!$J$7:$J$506,MATCH(B1346,Kunden!$T$7:$T$506,0))="","",INDEX(Kunden!$J$7:$J$506,MATCH(B1346,Kunden!$T$7:$T$506,0))),""))</f>
        <v/>
      </c>
      <c r="G1346" s="12">
        <f>IF(B1346="","",IFERROR(IF(INDEX(Kunden!$N$7:$N$506,MATCH(B1346,Kunden!$T$7:$T$506,0))="","",INDEX(Kunden!$N$7:$N$506,MATCH(B1346,Kunden!$T$7:$T$506,0))),""))</f>
        <v/>
      </c>
      <c r="H1346" s="12">
        <f>IF(B1346="","",IF(ISNA(MATCH(B1346,Kunden!$T$7:$T$506,0)),"nicht in der Kundenliste",IF(A1346="","Datum fehlt","")))</f>
        <v/>
      </c>
    </row>
    <row r="1347">
      <c r="A1347" s="11" t="n"/>
      <c r="B1347" s="9" t="n"/>
      <c r="C1347" s="9" t="n"/>
      <c r="D1347" s="9" t="n"/>
      <c r="E1347" s="13">
        <f>IF(B1347="","",IFERROR(IF(INDEX(Kunden!$A$7:$A$506,MATCH(B1347,Kunden!$T$7:$T$506,0))="","",INDEX(Kunden!$A$7:$A$506,MATCH(B1347,Kunden!$T$7:$T$506,0))),""))</f>
        <v/>
      </c>
      <c r="F1347" s="12">
        <f>IF(B1347="","",IFERROR(IF(INDEX(Kunden!$J$7:$J$506,MATCH(B1347,Kunden!$T$7:$T$506,0))="","",INDEX(Kunden!$J$7:$J$506,MATCH(B1347,Kunden!$T$7:$T$506,0))),""))</f>
        <v/>
      </c>
      <c r="G1347" s="12">
        <f>IF(B1347="","",IFERROR(IF(INDEX(Kunden!$N$7:$N$506,MATCH(B1347,Kunden!$T$7:$T$506,0))="","",INDEX(Kunden!$N$7:$N$506,MATCH(B1347,Kunden!$T$7:$T$506,0))),""))</f>
        <v/>
      </c>
      <c r="H1347" s="12">
        <f>IF(B1347="","",IF(ISNA(MATCH(B1347,Kunden!$T$7:$T$506,0)),"nicht in der Kundenliste",IF(A1347="","Datum fehlt","")))</f>
        <v/>
      </c>
    </row>
    <row r="1348">
      <c r="A1348" s="11" t="n"/>
      <c r="B1348" s="9" t="n"/>
      <c r="C1348" s="9" t="n"/>
      <c r="D1348" s="9" t="n"/>
      <c r="E1348" s="13">
        <f>IF(B1348="","",IFERROR(IF(INDEX(Kunden!$A$7:$A$506,MATCH(B1348,Kunden!$T$7:$T$506,0))="","",INDEX(Kunden!$A$7:$A$506,MATCH(B1348,Kunden!$T$7:$T$506,0))),""))</f>
        <v/>
      </c>
      <c r="F1348" s="12">
        <f>IF(B1348="","",IFERROR(IF(INDEX(Kunden!$J$7:$J$506,MATCH(B1348,Kunden!$T$7:$T$506,0))="","",INDEX(Kunden!$J$7:$J$506,MATCH(B1348,Kunden!$T$7:$T$506,0))),""))</f>
        <v/>
      </c>
      <c r="G1348" s="12">
        <f>IF(B1348="","",IFERROR(IF(INDEX(Kunden!$N$7:$N$506,MATCH(B1348,Kunden!$T$7:$T$506,0))="","",INDEX(Kunden!$N$7:$N$506,MATCH(B1348,Kunden!$T$7:$T$506,0))),""))</f>
        <v/>
      </c>
      <c r="H1348" s="12">
        <f>IF(B1348="","",IF(ISNA(MATCH(B1348,Kunden!$T$7:$T$506,0)),"nicht in der Kundenliste",IF(A1348="","Datum fehlt","")))</f>
        <v/>
      </c>
    </row>
    <row r="1349">
      <c r="A1349" s="11" t="n"/>
      <c r="B1349" s="9" t="n"/>
      <c r="C1349" s="9" t="n"/>
      <c r="D1349" s="9" t="n"/>
      <c r="E1349" s="13">
        <f>IF(B1349="","",IFERROR(IF(INDEX(Kunden!$A$7:$A$506,MATCH(B1349,Kunden!$T$7:$T$506,0))="","",INDEX(Kunden!$A$7:$A$506,MATCH(B1349,Kunden!$T$7:$T$506,0))),""))</f>
        <v/>
      </c>
      <c r="F1349" s="12">
        <f>IF(B1349="","",IFERROR(IF(INDEX(Kunden!$J$7:$J$506,MATCH(B1349,Kunden!$T$7:$T$506,0))="","",INDEX(Kunden!$J$7:$J$506,MATCH(B1349,Kunden!$T$7:$T$506,0))),""))</f>
        <v/>
      </c>
      <c r="G1349" s="12">
        <f>IF(B1349="","",IFERROR(IF(INDEX(Kunden!$N$7:$N$506,MATCH(B1349,Kunden!$T$7:$T$506,0))="","",INDEX(Kunden!$N$7:$N$506,MATCH(B1349,Kunden!$T$7:$T$506,0))),""))</f>
        <v/>
      </c>
      <c r="H1349" s="12">
        <f>IF(B1349="","",IF(ISNA(MATCH(B1349,Kunden!$T$7:$T$506,0)),"nicht in der Kundenliste",IF(A1349="","Datum fehlt","")))</f>
        <v/>
      </c>
    </row>
    <row r="1350">
      <c r="A1350" s="11" t="n"/>
      <c r="B1350" s="9" t="n"/>
      <c r="C1350" s="9" t="n"/>
      <c r="D1350" s="9" t="n"/>
      <c r="E1350" s="13">
        <f>IF(B1350="","",IFERROR(IF(INDEX(Kunden!$A$7:$A$506,MATCH(B1350,Kunden!$T$7:$T$506,0))="","",INDEX(Kunden!$A$7:$A$506,MATCH(B1350,Kunden!$T$7:$T$506,0))),""))</f>
        <v/>
      </c>
      <c r="F1350" s="12">
        <f>IF(B1350="","",IFERROR(IF(INDEX(Kunden!$J$7:$J$506,MATCH(B1350,Kunden!$T$7:$T$506,0))="","",INDEX(Kunden!$J$7:$J$506,MATCH(B1350,Kunden!$T$7:$T$506,0))),""))</f>
        <v/>
      </c>
      <c r="G1350" s="12">
        <f>IF(B1350="","",IFERROR(IF(INDEX(Kunden!$N$7:$N$506,MATCH(B1350,Kunden!$T$7:$T$506,0))="","",INDEX(Kunden!$N$7:$N$506,MATCH(B1350,Kunden!$T$7:$T$506,0))),""))</f>
        <v/>
      </c>
      <c r="H1350" s="12">
        <f>IF(B1350="","",IF(ISNA(MATCH(B1350,Kunden!$T$7:$T$506,0)),"nicht in der Kundenliste",IF(A1350="","Datum fehlt","")))</f>
        <v/>
      </c>
    </row>
    <row r="1351">
      <c r="A1351" s="11" t="n"/>
      <c r="B1351" s="9" t="n"/>
      <c r="C1351" s="9" t="n"/>
      <c r="D1351" s="9" t="n"/>
      <c r="E1351" s="13">
        <f>IF(B1351="","",IFERROR(IF(INDEX(Kunden!$A$7:$A$506,MATCH(B1351,Kunden!$T$7:$T$506,0))="","",INDEX(Kunden!$A$7:$A$506,MATCH(B1351,Kunden!$T$7:$T$506,0))),""))</f>
        <v/>
      </c>
      <c r="F1351" s="12">
        <f>IF(B1351="","",IFERROR(IF(INDEX(Kunden!$J$7:$J$506,MATCH(B1351,Kunden!$T$7:$T$506,0))="","",INDEX(Kunden!$J$7:$J$506,MATCH(B1351,Kunden!$T$7:$T$506,0))),""))</f>
        <v/>
      </c>
      <c r="G1351" s="12">
        <f>IF(B1351="","",IFERROR(IF(INDEX(Kunden!$N$7:$N$506,MATCH(B1351,Kunden!$T$7:$T$506,0))="","",INDEX(Kunden!$N$7:$N$506,MATCH(B1351,Kunden!$T$7:$T$506,0))),""))</f>
        <v/>
      </c>
      <c r="H1351" s="12">
        <f>IF(B1351="","",IF(ISNA(MATCH(B1351,Kunden!$T$7:$T$506,0)),"nicht in der Kundenliste",IF(A1351="","Datum fehlt","")))</f>
        <v/>
      </c>
    </row>
    <row r="1352">
      <c r="A1352" s="11" t="n"/>
      <c r="B1352" s="9" t="n"/>
      <c r="C1352" s="9" t="n"/>
      <c r="D1352" s="9" t="n"/>
      <c r="E1352" s="13">
        <f>IF(B1352="","",IFERROR(IF(INDEX(Kunden!$A$7:$A$506,MATCH(B1352,Kunden!$T$7:$T$506,0))="","",INDEX(Kunden!$A$7:$A$506,MATCH(B1352,Kunden!$T$7:$T$506,0))),""))</f>
        <v/>
      </c>
      <c r="F1352" s="12">
        <f>IF(B1352="","",IFERROR(IF(INDEX(Kunden!$J$7:$J$506,MATCH(B1352,Kunden!$T$7:$T$506,0))="","",INDEX(Kunden!$J$7:$J$506,MATCH(B1352,Kunden!$T$7:$T$506,0))),""))</f>
        <v/>
      </c>
      <c r="G1352" s="12">
        <f>IF(B1352="","",IFERROR(IF(INDEX(Kunden!$N$7:$N$506,MATCH(B1352,Kunden!$T$7:$T$506,0))="","",INDEX(Kunden!$N$7:$N$506,MATCH(B1352,Kunden!$T$7:$T$506,0))),""))</f>
        <v/>
      </c>
      <c r="H1352" s="12">
        <f>IF(B1352="","",IF(ISNA(MATCH(B1352,Kunden!$T$7:$T$506,0)),"nicht in der Kundenliste",IF(A1352="","Datum fehlt","")))</f>
        <v/>
      </c>
    </row>
    <row r="1353">
      <c r="A1353" s="11" t="n"/>
      <c r="B1353" s="9" t="n"/>
      <c r="C1353" s="9" t="n"/>
      <c r="D1353" s="9" t="n"/>
      <c r="E1353" s="13">
        <f>IF(B1353="","",IFERROR(IF(INDEX(Kunden!$A$7:$A$506,MATCH(B1353,Kunden!$T$7:$T$506,0))="","",INDEX(Kunden!$A$7:$A$506,MATCH(B1353,Kunden!$T$7:$T$506,0))),""))</f>
        <v/>
      </c>
      <c r="F1353" s="12">
        <f>IF(B1353="","",IFERROR(IF(INDEX(Kunden!$J$7:$J$506,MATCH(B1353,Kunden!$T$7:$T$506,0))="","",INDEX(Kunden!$J$7:$J$506,MATCH(B1353,Kunden!$T$7:$T$506,0))),""))</f>
        <v/>
      </c>
      <c r="G1353" s="12">
        <f>IF(B1353="","",IFERROR(IF(INDEX(Kunden!$N$7:$N$506,MATCH(B1353,Kunden!$T$7:$T$506,0))="","",INDEX(Kunden!$N$7:$N$506,MATCH(B1353,Kunden!$T$7:$T$506,0))),""))</f>
        <v/>
      </c>
      <c r="H1353" s="12">
        <f>IF(B1353="","",IF(ISNA(MATCH(B1353,Kunden!$T$7:$T$506,0)),"nicht in der Kundenliste",IF(A1353="","Datum fehlt","")))</f>
        <v/>
      </c>
    </row>
    <row r="1354">
      <c r="A1354" s="11" t="n"/>
      <c r="B1354" s="9" t="n"/>
      <c r="C1354" s="9" t="n"/>
      <c r="D1354" s="9" t="n"/>
      <c r="E1354" s="13">
        <f>IF(B1354="","",IFERROR(IF(INDEX(Kunden!$A$7:$A$506,MATCH(B1354,Kunden!$T$7:$T$506,0))="","",INDEX(Kunden!$A$7:$A$506,MATCH(B1354,Kunden!$T$7:$T$506,0))),""))</f>
        <v/>
      </c>
      <c r="F1354" s="12">
        <f>IF(B1354="","",IFERROR(IF(INDEX(Kunden!$J$7:$J$506,MATCH(B1354,Kunden!$T$7:$T$506,0))="","",INDEX(Kunden!$J$7:$J$506,MATCH(B1354,Kunden!$T$7:$T$506,0))),""))</f>
        <v/>
      </c>
      <c r="G1354" s="12">
        <f>IF(B1354="","",IFERROR(IF(INDEX(Kunden!$N$7:$N$506,MATCH(B1354,Kunden!$T$7:$T$506,0))="","",INDEX(Kunden!$N$7:$N$506,MATCH(B1354,Kunden!$T$7:$T$506,0))),""))</f>
        <v/>
      </c>
      <c r="H1354" s="12">
        <f>IF(B1354="","",IF(ISNA(MATCH(B1354,Kunden!$T$7:$T$506,0)),"nicht in der Kundenliste",IF(A1354="","Datum fehlt","")))</f>
        <v/>
      </c>
    </row>
    <row r="1355">
      <c r="A1355" s="11" t="n"/>
      <c r="B1355" s="9" t="n"/>
      <c r="C1355" s="9" t="n"/>
      <c r="D1355" s="9" t="n"/>
      <c r="E1355" s="13">
        <f>IF(B1355="","",IFERROR(IF(INDEX(Kunden!$A$7:$A$506,MATCH(B1355,Kunden!$T$7:$T$506,0))="","",INDEX(Kunden!$A$7:$A$506,MATCH(B1355,Kunden!$T$7:$T$506,0))),""))</f>
        <v/>
      </c>
      <c r="F1355" s="12">
        <f>IF(B1355="","",IFERROR(IF(INDEX(Kunden!$J$7:$J$506,MATCH(B1355,Kunden!$T$7:$T$506,0))="","",INDEX(Kunden!$J$7:$J$506,MATCH(B1355,Kunden!$T$7:$T$506,0))),""))</f>
        <v/>
      </c>
      <c r="G1355" s="12">
        <f>IF(B1355="","",IFERROR(IF(INDEX(Kunden!$N$7:$N$506,MATCH(B1355,Kunden!$T$7:$T$506,0))="","",INDEX(Kunden!$N$7:$N$506,MATCH(B1355,Kunden!$T$7:$T$506,0))),""))</f>
        <v/>
      </c>
      <c r="H1355" s="12">
        <f>IF(B1355="","",IF(ISNA(MATCH(B1355,Kunden!$T$7:$T$506,0)),"nicht in der Kundenliste",IF(A1355="","Datum fehlt","")))</f>
        <v/>
      </c>
    </row>
    <row r="1356">
      <c r="A1356" s="11" t="n"/>
      <c r="B1356" s="9" t="n"/>
      <c r="C1356" s="9" t="n"/>
      <c r="D1356" s="9" t="n"/>
      <c r="E1356" s="13">
        <f>IF(B1356="","",IFERROR(IF(INDEX(Kunden!$A$7:$A$506,MATCH(B1356,Kunden!$T$7:$T$506,0))="","",INDEX(Kunden!$A$7:$A$506,MATCH(B1356,Kunden!$T$7:$T$506,0))),""))</f>
        <v/>
      </c>
      <c r="F1356" s="12">
        <f>IF(B1356="","",IFERROR(IF(INDEX(Kunden!$J$7:$J$506,MATCH(B1356,Kunden!$T$7:$T$506,0))="","",INDEX(Kunden!$J$7:$J$506,MATCH(B1356,Kunden!$T$7:$T$506,0))),""))</f>
        <v/>
      </c>
      <c r="G1356" s="12">
        <f>IF(B1356="","",IFERROR(IF(INDEX(Kunden!$N$7:$N$506,MATCH(B1356,Kunden!$T$7:$T$506,0))="","",INDEX(Kunden!$N$7:$N$506,MATCH(B1356,Kunden!$T$7:$T$506,0))),""))</f>
        <v/>
      </c>
      <c r="H1356" s="12">
        <f>IF(B1356="","",IF(ISNA(MATCH(B1356,Kunden!$T$7:$T$506,0)),"nicht in der Kundenliste",IF(A1356="","Datum fehlt","")))</f>
        <v/>
      </c>
    </row>
    <row r="1357">
      <c r="A1357" s="11" t="n"/>
      <c r="B1357" s="9" t="n"/>
      <c r="C1357" s="9" t="n"/>
      <c r="D1357" s="9" t="n"/>
      <c r="E1357" s="13">
        <f>IF(B1357="","",IFERROR(IF(INDEX(Kunden!$A$7:$A$506,MATCH(B1357,Kunden!$T$7:$T$506,0))="","",INDEX(Kunden!$A$7:$A$506,MATCH(B1357,Kunden!$T$7:$T$506,0))),""))</f>
        <v/>
      </c>
      <c r="F1357" s="12">
        <f>IF(B1357="","",IFERROR(IF(INDEX(Kunden!$J$7:$J$506,MATCH(B1357,Kunden!$T$7:$T$506,0))="","",INDEX(Kunden!$J$7:$J$506,MATCH(B1357,Kunden!$T$7:$T$506,0))),""))</f>
        <v/>
      </c>
      <c r="G1357" s="12">
        <f>IF(B1357="","",IFERROR(IF(INDEX(Kunden!$N$7:$N$506,MATCH(B1357,Kunden!$T$7:$T$506,0))="","",INDEX(Kunden!$N$7:$N$506,MATCH(B1357,Kunden!$T$7:$T$506,0))),""))</f>
        <v/>
      </c>
      <c r="H1357" s="12">
        <f>IF(B1357="","",IF(ISNA(MATCH(B1357,Kunden!$T$7:$T$506,0)),"nicht in der Kundenliste",IF(A1357="","Datum fehlt","")))</f>
        <v/>
      </c>
    </row>
    <row r="1358">
      <c r="A1358" s="11" t="n"/>
      <c r="B1358" s="9" t="n"/>
      <c r="C1358" s="9" t="n"/>
      <c r="D1358" s="9" t="n"/>
      <c r="E1358" s="13">
        <f>IF(B1358="","",IFERROR(IF(INDEX(Kunden!$A$7:$A$506,MATCH(B1358,Kunden!$T$7:$T$506,0))="","",INDEX(Kunden!$A$7:$A$506,MATCH(B1358,Kunden!$T$7:$T$506,0))),""))</f>
        <v/>
      </c>
      <c r="F1358" s="12">
        <f>IF(B1358="","",IFERROR(IF(INDEX(Kunden!$J$7:$J$506,MATCH(B1358,Kunden!$T$7:$T$506,0))="","",INDEX(Kunden!$J$7:$J$506,MATCH(B1358,Kunden!$T$7:$T$506,0))),""))</f>
        <v/>
      </c>
      <c r="G1358" s="12">
        <f>IF(B1358="","",IFERROR(IF(INDEX(Kunden!$N$7:$N$506,MATCH(B1358,Kunden!$T$7:$T$506,0))="","",INDEX(Kunden!$N$7:$N$506,MATCH(B1358,Kunden!$T$7:$T$506,0))),""))</f>
        <v/>
      </c>
      <c r="H1358" s="12">
        <f>IF(B1358="","",IF(ISNA(MATCH(B1358,Kunden!$T$7:$T$506,0)),"nicht in der Kundenliste",IF(A1358="","Datum fehlt","")))</f>
        <v/>
      </c>
    </row>
    <row r="1359">
      <c r="A1359" s="11" t="n"/>
      <c r="B1359" s="9" t="n"/>
      <c r="C1359" s="9" t="n"/>
      <c r="D1359" s="9" t="n"/>
      <c r="E1359" s="13">
        <f>IF(B1359="","",IFERROR(IF(INDEX(Kunden!$A$7:$A$506,MATCH(B1359,Kunden!$T$7:$T$506,0))="","",INDEX(Kunden!$A$7:$A$506,MATCH(B1359,Kunden!$T$7:$T$506,0))),""))</f>
        <v/>
      </c>
      <c r="F1359" s="12">
        <f>IF(B1359="","",IFERROR(IF(INDEX(Kunden!$J$7:$J$506,MATCH(B1359,Kunden!$T$7:$T$506,0))="","",INDEX(Kunden!$J$7:$J$506,MATCH(B1359,Kunden!$T$7:$T$506,0))),""))</f>
        <v/>
      </c>
      <c r="G1359" s="12">
        <f>IF(B1359="","",IFERROR(IF(INDEX(Kunden!$N$7:$N$506,MATCH(B1359,Kunden!$T$7:$T$506,0))="","",INDEX(Kunden!$N$7:$N$506,MATCH(B1359,Kunden!$T$7:$T$506,0))),""))</f>
        <v/>
      </c>
      <c r="H1359" s="12">
        <f>IF(B1359="","",IF(ISNA(MATCH(B1359,Kunden!$T$7:$T$506,0)),"nicht in der Kundenliste",IF(A1359="","Datum fehlt","")))</f>
        <v/>
      </c>
    </row>
    <row r="1360">
      <c r="A1360" s="11" t="n"/>
      <c r="B1360" s="9" t="n"/>
      <c r="C1360" s="9" t="n"/>
      <c r="D1360" s="9" t="n"/>
      <c r="E1360" s="13">
        <f>IF(B1360="","",IFERROR(IF(INDEX(Kunden!$A$7:$A$506,MATCH(B1360,Kunden!$T$7:$T$506,0))="","",INDEX(Kunden!$A$7:$A$506,MATCH(B1360,Kunden!$T$7:$T$506,0))),""))</f>
        <v/>
      </c>
      <c r="F1360" s="12">
        <f>IF(B1360="","",IFERROR(IF(INDEX(Kunden!$J$7:$J$506,MATCH(B1360,Kunden!$T$7:$T$506,0))="","",INDEX(Kunden!$J$7:$J$506,MATCH(B1360,Kunden!$T$7:$T$506,0))),""))</f>
        <v/>
      </c>
      <c r="G1360" s="12">
        <f>IF(B1360="","",IFERROR(IF(INDEX(Kunden!$N$7:$N$506,MATCH(B1360,Kunden!$T$7:$T$506,0))="","",INDEX(Kunden!$N$7:$N$506,MATCH(B1360,Kunden!$T$7:$T$506,0))),""))</f>
        <v/>
      </c>
      <c r="H1360" s="12">
        <f>IF(B1360="","",IF(ISNA(MATCH(B1360,Kunden!$T$7:$T$506,0)),"nicht in der Kundenliste",IF(A1360="","Datum fehlt","")))</f>
        <v/>
      </c>
    </row>
    <row r="1361">
      <c r="A1361" s="11" t="n"/>
      <c r="B1361" s="9" t="n"/>
      <c r="C1361" s="9" t="n"/>
      <c r="D1361" s="9" t="n"/>
      <c r="E1361" s="13">
        <f>IF(B1361="","",IFERROR(IF(INDEX(Kunden!$A$7:$A$506,MATCH(B1361,Kunden!$T$7:$T$506,0))="","",INDEX(Kunden!$A$7:$A$506,MATCH(B1361,Kunden!$T$7:$T$506,0))),""))</f>
        <v/>
      </c>
      <c r="F1361" s="12">
        <f>IF(B1361="","",IFERROR(IF(INDEX(Kunden!$J$7:$J$506,MATCH(B1361,Kunden!$T$7:$T$506,0))="","",INDEX(Kunden!$J$7:$J$506,MATCH(B1361,Kunden!$T$7:$T$506,0))),""))</f>
        <v/>
      </c>
      <c r="G1361" s="12">
        <f>IF(B1361="","",IFERROR(IF(INDEX(Kunden!$N$7:$N$506,MATCH(B1361,Kunden!$T$7:$T$506,0))="","",INDEX(Kunden!$N$7:$N$506,MATCH(B1361,Kunden!$T$7:$T$506,0))),""))</f>
        <v/>
      </c>
      <c r="H1361" s="12">
        <f>IF(B1361="","",IF(ISNA(MATCH(B1361,Kunden!$T$7:$T$506,0)),"nicht in der Kundenliste",IF(A1361="","Datum fehlt","")))</f>
        <v/>
      </c>
    </row>
    <row r="1362">
      <c r="A1362" s="11" t="n"/>
      <c r="B1362" s="9" t="n"/>
      <c r="C1362" s="9" t="n"/>
      <c r="D1362" s="9" t="n"/>
      <c r="E1362" s="13">
        <f>IF(B1362="","",IFERROR(IF(INDEX(Kunden!$A$7:$A$506,MATCH(B1362,Kunden!$T$7:$T$506,0))="","",INDEX(Kunden!$A$7:$A$506,MATCH(B1362,Kunden!$T$7:$T$506,0))),""))</f>
        <v/>
      </c>
      <c r="F1362" s="12">
        <f>IF(B1362="","",IFERROR(IF(INDEX(Kunden!$J$7:$J$506,MATCH(B1362,Kunden!$T$7:$T$506,0))="","",INDEX(Kunden!$J$7:$J$506,MATCH(B1362,Kunden!$T$7:$T$506,0))),""))</f>
        <v/>
      </c>
      <c r="G1362" s="12">
        <f>IF(B1362="","",IFERROR(IF(INDEX(Kunden!$N$7:$N$506,MATCH(B1362,Kunden!$T$7:$T$506,0))="","",INDEX(Kunden!$N$7:$N$506,MATCH(B1362,Kunden!$T$7:$T$506,0))),""))</f>
        <v/>
      </c>
      <c r="H1362" s="12">
        <f>IF(B1362="","",IF(ISNA(MATCH(B1362,Kunden!$T$7:$T$506,0)),"nicht in der Kundenliste",IF(A1362="","Datum fehlt","")))</f>
        <v/>
      </c>
    </row>
    <row r="1363">
      <c r="A1363" s="11" t="n"/>
      <c r="B1363" s="9" t="n"/>
      <c r="C1363" s="9" t="n"/>
      <c r="D1363" s="9" t="n"/>
      <c r="E1363" s="13">
        <f>IF(B1363="","",IFERROR(IF(INDEX(Kunden!$A$7:$A$506,MATCH(B1363,Kunden!$T$7:$T$506,0))="","",INDEX(Kunden!$A$7:$A$506,MATCH(B1363,Kunden!$T$7:$T$506,0))),""))</f>
        <v/>
      </c>
      <c r="F1363" s="12">
        <f>IF(B1363="","",IFERROR(IF(INDEX(Kunden!$J$7:$J$506,MATCH(B1363,Kunden!$T$7:$T$506,0))="","",INDEX(Kunden!$J$7:$J$506,MATCH(B1363,Kunden!$T$7:$T$506,0))),""))</f>
        <v/>
      </c>
      <c r="G1363" s="12">
        <f>IF(B1363="","",IFERROR(IF(INDEX(Kunden!$N$7:$N$506,MATCH(B1363,Kunden!$T$7:$T$506,0))="","",INDEX(Kunden!$N$7:$N$506,MATCH(B1363,Kunden!$T$7:$T$506,0))),""))</f>
        <v/>
      </c>
      <c r="H1363" s="12">
        <f>IF(B1363="","",IF(ISNA(MATCH(B1363,Kunden!$T$7:$T$506,0)),"nicht in der Kundenliste",IF(A1363="","Datum fehlt","")))</f>
        <v/>
      </c>
    </row>
    <row r="1364">
      <c r="A1364" s="11" t="n"/>
      <c r="B1364" s="9" t="n"/>
      <c r="C1364" s="9" t="n"/>
      <c r="D1364" s="9" t="n"/>
      <c r="E1364" s="13">
        <f>IF(B1364="","",IFERROR(IF(INDEX(Kunden!$A$7:$A$506,MATCH(B1364,Kunden!$T$7:$T$506,0))="","",INDEX(Kunden!$A$7:$A$506,MATCH(B1364,Kunden!$T$7:$T$506,0))),""))</f>
        <v/>
      </c>
      <c r="F1364" s="12">
        <f>IF(B1364="","",IFERROR(IF(INDEX(Kunden!$J$7:$J$506,MATCH(B1364,Kunden!$T$7:$T$506,0))="","",INDEX(Kunden!$J$7:$J$506,MATCH(B1364,Kunden!$T$7:$T$506,0))),""))</f>
        <v/>
      </c>
      <c r="G1364" s="12">
        <f>IF(B1364="","",IFERROR(IF(INDEX(Kunden!$N$7:$N$506,MATCH(B1364,Kunden!$T$7:$T$506,0))="","",INDEX(Kunden!$N$7:$N$506,MATCH(B1364,Kunden!$T$7:$T$506,0))),""))</f>
        <v/>
      </c>
      <c r="H1364" s="12">
        <f>IF(B1364="","",IF(ISNA(MATCH(B1364,Kunden!$T$7:$T$506,0)),"nicht in der Kundenliste",IF(A1364="","Datum fehlt","")))</f>
        <v/>
      </c>
    </row>
    <row r="1365">
      <c r="A1365" s="11" t="n"/>
      <c r="B1365" s="9" t="n"/>
      <c r="C1365" s="9" t="n"/>
      <c r="D1365" s="9" t="n"/>
      <c r="E1365" s="13">
        <f>IF(B1365="","",IFERROR(IF(INDEX(Kunden!$A$7:$A$506,MATCH(B1365,Kunden!$T$7:$T$506,0))="","",INDEX(Kunden!$A$7:$A$506,MATCH(B1365,Kunden!$T$7:$T$506,0))),""))</f>
        <v/>
      </c>
      <c r="F1365" s="12">
        <f>IF(B1365="","",IFERROR(IF(INDEX(Kunden!$J$7:$J$506,MATCH(B1365,Kunden!$T$7:$T$506,0))="","",INDEX(Kunden!$J$7:$J$506,MATCH(B1365,Kunden!$T$7:$T$506,0))),""))</f>
        <v/>
      </c>
      <c r="G1365" s="12">
        <f>IF(B1365="","",IFERROR(IF(INDEX(Kunden!$N$7:$N$506,MATCH(B1365,Kunden!$T$7:$T$506,0))="","",INDEX(Kunden!$N$7:$N$506,MATCH(B1365,Kunden!$T$7:$T$506,0))),""))</f>
        <v/>
      </c>
      <c r="H1365" s="12">
        <f>IF(B1365="","",IF(ISNA(MATCH(B1365,Kunden!$T$7:$T$506,0)),"nicht in der Kundenliste",IF(A1365="","Datum fehlt","")))</f>
        <v/>
      </c>
    </row>
    <row r="1366">
      <c r="A1366" s="11" t="n"/>
      <c r="B1366" s="9" t="n"/>
      <c r="C1366" s="9" t="n"/>
      <c r="D1366" s="9" t="n"/>
      <c r="E1366" s="13">
        <f>IF(B1366="","",IFERROR(IF(INDEX(Kunden!$A$7:$A$506,MATCH(B1366,Kunden!$T$7:$T$506,0))="","",INDEX(Kunden!$A$7:$A$506,MATCH(B1366,Kunden!$T$7:$T$506,0))),""))</f>
        <v/>
      </c>
      <c r="F1366" s="12">
        <f>IF(B1366="","",IFERROR(IF(INDEX(Kunden!$J$7:$J$506,MATCH(B1366,Kunden!$T$7:$T$506,0))="","",INDEX(Kunden!$J$7:$J$506,MATCH(B1366,Kunden!$T$7:$T$506,0))),""))</f>
        <v/>
      </c>
      <c r="G1366" s="12">
        <f>IF(B1366="","",IFERROR(IF(INDEX(Kunden!$N$7:$N$506,MATCH(B1366,Kunden!$T$7:$T$506,0))="","",INDEX(Kunden!$N$7:$N$506,MATCH(B1366,Kunden!$T$7:$T$506,0))),""))</f>
        <v/>
      </c>
      <c r="H1366" s="12">
        <f>IF(B1366="","",IF(ISNA(MATCH(B1366,Kunden!$T$7:$T$506,0)),"nicht in der Kundenliste",IF(A1366="","Datum fehlt","")))</f>
        <v/>
      </c>
    </row>
    <row r="1367">
      <c r="A1367" s="11" t="n"/>
      <c r="B1367" s="9" t="n"/>
      <c r="C1367" s="9" t="n"/>
      <c r="D1367" s="9" t="n"/>
      <c r="E1367" s="13">
        <f>IF(B1367="","",IFERROR(IF(INDEX(Kunden!$A$7:$A$506,MATCH(B1367,Kunden!$T$7:$T$506,0))="","",INDEX(Kunden!$A$7:$A$506,MATCH(B1367,Kunden!$T$7:$T$506,0))),""))</f>
        <v/>
      </c>
      <c r="F1367" s="12">
        <f>IF(B1367="","",IFERROR(IF(INDEX(Kunden!$J$7:$J$506,MATCH(B1367,Kunden!$T$7:$T$506,0))="","",INDEX(Kunden!$J$7:$J$506,MATCH(B1367,Kunden!$T$7:$T$506,0))),""))</f>
        <v/>
      </c>
      <c r="G1367" s="12">
        <f>IF(B1367="","",IFERROR(IF(INDEX(Kunden!$N$7:$N$506,MATCH(B1367,Kunden!$T$7:$T$506,0))="","",INDEX(Kunden!$N$7:$N$506,MATCH(B1367,Kunden!$T$7:$T$506,0))),""))</f>
        <v/>
      </c>
      <c r="H1367" s="12">
        <f>IF(B1367="","",IF(ISNA(MATCH(B1367,Kunden!$T$7:$T$506,0)),"nicht in der Kundenliste",IF(A1367="","Datum fehlt","")))</f>
        <v/>
      </c>
    </row>
    <row r="1368">
      <c r="A1368" s="11" t="n"/>
      <c r="B1368" s="9" t="n"/>
      <c r="C1368" s="9" t="n"/>
      <c r="D1368" s="9" t="n"/>
      <c r="E1368" s="13">
        <f>IF(B1368="","",IFERROR(IF(INDEX(Kunden!$A$7:$A$506,MATCH(B1368,Kunden!$T$7:$T$506,0))="","",INDEX(Kunden!$A$7:$A$506,MATCH(B1368,Kunden!$T$7:$T$506,0))),""))</f>
        <v/>
      </c>
      <c r="F1368" s="12">
        <f>IF(B1368="","",IFERROR(IF(INDEX(Kunden!$J$7:$J$506,MATCH(B1368,Kunden!$T$7:$T$506,0))="","",INDEX(Kunden!$J$7:$J$506,MATCH(B1368,Kunden!$T$7:$T$506,0))),""))</f>
        <v/>
      </c>
      <c r="G1368" s="12">
        <f>IF(B1368="","",IFERROR(IF(INDEX(Kunden!$N$7:$N$506,MATCH(B1368,Kunden!$T$7:$T$506,0))="","",INDEX(Kunden!$N$7:$N$506,MATCH(B1368,Kunden!$T$7:$T$506,0))),""))</f>
        <v/>
      </c>
      <c r="H1368" s="12">
        <f>IF(B1368="","",IF(ISNA(MATCH(B1368,Kunden!$T$7:$T$506,0)),"nicht in der Kundenliste",IF(A1368="","Datum fehlt","")))</f>
        <v/>
      </c>
    </row>
    <row r="1369">
      <c r="A1369" s="11" t="n"/>
      <c r="B1369" s="9" t="n"/>
      <c r="C1369" s="9" t="n"/>
      <c r="D1369" s="9" t="n"/>
      <c r="E1369" s="13">
        <f>IF(B1369="","",IFERROR(IF(INDEX(Kunden!$A$7:$A$506,MATCH(B1369,Kunden!$T$7:$T$506,0))="","",INDEX(Kunden!$A$7:$A$506,MATCH(B1369,Kunden!$T$7:$T$506,0))),""))</f>
        <v/>
      </c>
      <c r="F1369" s="12">
        <f>IF(B1369="","",IFERROR(IF(INDEX(Kunden!$J$7:$J$506,MATCH(B1369,Kunden!$T$7:$T$506,0))="","",INDEX(Kunden!$J$7:$J$506,MATCH(B1369,Kunden!$T$7:$T$506,0))),""))</f>
        <v/>
      </c>
      <c r="G1369" s="12">
        <f>IF(B1369="","",IFERROR(IF(INDEX(Kunden!$N$7:$N$506,MATCH(B1369,Kunden!$T$7:$T$506,0))="","",INDEX(Kunden!$N$7:$N$506,MATCH(B1369,Kunden!$T$7:$T$506,0))),""))</f>
        <v/>
      </c>
      <c r="H1369" s="12">
        <f>IF(B1369="","",IF(ISNA(MATCH(B1369,Kunden!$T$7:$T$506,0)),"nicht in der Kundenliste",IF(A1369="","Datum fehlt","")))</f>
        <v/>
      </c>
    </row>
    <row r="1370">
      <c r="A1370" s="11" t="n"/>
      <c r="B1370" s="9" t="n"/>
      <c r="C1370" s="9" t="n"/>
      <c r="D1370" s="9" t="n"/>
      <c r="E1370" s="13">
        <f>IF(B1370="","",IFERROR(IF(INDEX(Kunden!$A$7:$A$506,MATCH(B1370,Kunden!$T$7:$T$506,0))="","",INDEX(Kunden!$A$7:$A$506,MATCH(B1370,Kunden!$T$7:$T$506,0))),""))</f>
        <v/>
      </c>
      <c r="F1370" s="12">
        <f>IF(B1370="","",IFERROR(IF(INDEX(Kunden!$J$7:$J$506,MATCH(B1370,Kunden!$T$7:$T$506,0))="","",INDEX(Kunden!$J$7:$J$506,MATCH(B1370,Kunden!$T$7:$T$506,0))),""))</f>
        <v/>
      </c>
      <c r="G1370" s="12">
        <f>IF(B1370="","",IFERROR(IF(INDEX(Kunden!$N$7:$N$506,MATCH(B1370,Kunden!$T$7:$T$506,0))="","",INDEX(Kunden!$N$7:$N$506,MATCH(B1370,Kunden!$T$7:$T$506,0))),""))</f>
        <v/>
      </c>
      <c r="H1370" s="12">
        <f>IF(B1370="","",IF(ISNA(MATCH(B1370,Kunden!$T$7:$T$506,0)),"nicht in der Kundenliste",IF(A1370="","Datum fehlt","")))</f>
        <v/>
      </c>
    </row>
    <row r="1371">
      <c r="A1371" s="11" t="n"/>
      <c r="B1371" s="9" t="n"/>
      <c r="C1371" s="9" t="n"/>
      <c r="D1371" s="9" t="n"/>
      <c r="E1371" s="13">
        <f>IF(B1371="","",IFERROR(IF(INDEX(Kunden!$A$7:$A$506,MATCH(B1371,Kunden!$T$7:$T$506,0))="","",INDEX(Kunden!$A$7:$A$506,MATCH(B1371,Kunden!$T$7:$T$506,0))),""))</f>
        <v/>
      </c>
      <c r="F1371" s="12">
        <f>IF(B1371="","",IFERROR(IF(INDEX(Kunden!$J$7:$J$506,MATCH(B1371,Kunden!$T$7:$T$506,0))="","",INDEX(Kunden!$J$7:$J$506,MATCH(B1371,Kunden!$T$7:$T$506,0))),""))</f>
        <v/>
      </c>
      <c r="G1371" s="12">
        <f>IF(B1371="","",IFERROR(IF(INDEX(Kunden!$N$7:$N$506,MATCH(B1371,Kunden!$T$7:$T$506,0))="","",INDEX(Kunden!$N$7:$N$506,MATCH(B1371,Kunden!$T$7:$T$506,0))),""))</f>
        <v/>
      </c>
      <c r="H1371" s="12">
        <f>IF(B1371="","",IF(ISNA(MATCH(B1371,Kunden!$T$7:$T$506,0)),"nicht in der Kundenliste",IF(A1371="","Datum fehlt","")))</f>
        <v/>
      </c>
    </row>
    <row r="1372">
      <c r="A1372" s="11" t="n"/>
      <c r="B1372" s="9" t="n"/>
      <c r="C1372" s="9" t="n"/>
      <c r="D1372" s="9" t="n"/>
      <c r="E1372" s="13">
        <f>IF(B1372="","",IFERROR(IF(INDEX(Kunden!$A$7:$A$506,MATCH(B1372,Kunden!$T$7:$T$506,0))="","",INDEX(Kunden!$A$7:$A$506,MATCH(B1372,Kunden!$T$7:$T$506,0))),""))</f>
        <v/>
      </c>
      <c r="F1372" s="12">
        <f>IF(B1372="","",IFERROR(IF(INDEX(Kunden!$J$7:$J$506,MATCH(B1372,Kunden!$T$7:$T$506,0))="","",INDEX(Kunden!$J$7:$J$506,MATCH(B1372,Kunden!$T$7:$T$506,0))),""))</f>
        <v/>
      </c>
      <c r="G1372" s="12">
        <f>IF(B1372="","",IFERROR(IF(INDEX(Kunden!$N$7:$N$506,MATCH(B1372,Kunden!$T$7:$T$506,0))="","",INDEX(Kunden!$N$7:$N$506,MATCH(B1372,Kunden!$T$7:$T$506,0))),""))</f>
        <v/>
      </c>
      <c r="H1372" s="12">
        <f>IF(B1372="","",IF(ISNA(MATCH(B1372,Kunden!$T$7:$T$506,0)),"nicht in der Kundenliste",IF(A1372="","Datum fehlt","")))</f>
        <v/>
      </c>
    </row>
    <row r="1373">
      <c r="A1373" s="11" t="n"/>
      <c r="B1373" s="9" t="n"/>
      <c r="C1373" s="9" t="n"/>
      <c r="D1373" s="9" t="n"/>
      <c r="E1373" s="13">
        <f>IF(B1373="","",IFERROR(IF(INDEX(Kunden!$A$7:$A$506,MATCH(B1373,Kunden!$T$7:$T$506,0))="","",INDEX(Kunden!$A$7:$A$506,MATCH(B1373,Kunden!$T$7:$T$506,0))),""))</f>
        <v/>
      </c>
      <c r="F1373" s="12">
        <f>IF(B1373="","",IFERROR(IF(INDEX(Kunden!$J$7:$J$506,MATCH(B1373,Kunden!$T$7:$T$506,0))="","",INDEX(Kunden!$J$7:$J$506,MATCH(B1373,Kunden!$T$7:$T$506,0))),""))</f>
        <v/>
      </c>
      <c r="G1373" s="12">
        <f>IF(B1373="","",IFERROR(IF(INDEX(Kunden!$N$7:$N$506,MATCH(B1373,Kunden!$T$7:$T$506,0))="","",INDEX(Kunden!$N$7:$N$506,MATCH(B1373,Kunden!$T$7:$T$506,0))),""))</f>
        <v/>
      </c>
      <c r="H1373" s="12">
        <f>IF(B1373="","",IF(ISNA(MATCH(B1373,Kunden!$T$7:$T$506,0)),"nicht in der Kundenliste",IF(A1373="","Datum fehlt","")))</f>
        <v/>
      </c>
    </row>
    <row r="1374">
      <c r="A1374" s="11" t="n"/>
      <c r="B1374" s="9" t="n"/>
      <c r="C1374" s="9" t="n"/>
      <c r="D1374" s="9" t="n"/>
      <c r="E1374" s="13">
        <f>IF(B1374="","",IFERROR(IF(INDEX(Kunden!$A$7:$A$506,MATCH(B1374,Kunden!$T$7:$T$506,0))="","",INDEX(Kunden!$A$7:$A$506,MATCH(B1374,Kunden!$T$7:$T$506,0))),""))</f>
        <v/>
      </c>
      <c r="F1374" s="12">
        <f>IF(B1374="","",IFERROR(IF(INDEX(Kunden!$J$7:$J$506,MATCH(B1374,Kunden!$T$7:$T$506,0))="","",INDEX(Kunden!$J$7:$J$506,MATCH(B1374,Kunden!$T$7:$T$506,0))),""))</f>
        <v/>
      </c>
      <c r="G1374" s="12">
        <f>IF(B1374="","",IFERROR(IF(INDEX(Kunden!$N$7:$N$506,MATCH(B1374,Kunden!$T$7:$T$506,0))="","",INDEX(Kunden!$N$7:$N$506,MATCH(B1374,Kunden!$T$7:$T$506,0))),""))</f>
        <v/>
      </c>
      <c r="H1374" s="12">
        <f>IF(B1374="","",IF(ISNA(MATCH(B1374,Kunden!$T$7:$T$506,0)),"nicht in der Kundenliste",IF(A1374="","Datum fehlt","")))</f>
        <v/>
      </c>
    </row>
    <row r="1375">
      <c r="A1375" s="11" t="n"/>
      <c r="B1375" s="9" t="n"/>
      <c r="C1375" s="9" t="n"/>
      <c r="D1375" s="9" t="n"/>
      <c r="E1375" s="13">
        <f>IF(B1375="","",IFERROR(IF(INDEX(Kunden!$A$7:$A$506,MATCH(B1375,Kunden!$T$7:$T$506,0))="","",INDEX(Kunden!$A$7:$A$506,MATCH(B1375,Kunden!$T$7:$T$506,0))),""))</f>
        <v/>
      </c>
      <c r="F1375" s="12">
        <f>IF(B1375="","",IFERROR(IF(INDEX(Kunden!$J$7:$J$506,MATCH(B1375,Kunden!$T$7:$T$506,0))="","",INDEX(Kunden!$J$7:$J$506,MATCH(B1375,Kunden!$T$7:$T$506,0))),""))</f>
        <v/>
      </c>
      <c r="G1375" s="12">
        <f>IF(B1375="","",IFERROR(IF(INDEX(Kunden!$N$7:$N$506,MATCH(B1375,Kunden!$T$7:$T$506,0))="","",INDEX(Kunden!$N$7:$N$506,MATCH(B1375,Kunden!$T$7:$T$506,0))),""))</f>
        <v/>
      </c>
      <c r="H1375" s="12">
        <f>IF(B1375="","",IF(ISNA(MATCH(B1375,Kunden!$T$7:$T$506,0)),"nicht in der Kundenliste",IF(A1375="","Datum fehlt","")))</f>
        <v/>
      </c>
    </row>
    <row r="1376">
      <c r="A1376" s="11" t="n"/>
      <c r="B1376" s="9" t="n"/>
      <c r="C1376" s="9" t="n"/>
      <c r="D1376" s="9" t="n"/>
      <c r="E1376" s="13">
        <f>IF(B1376="","",IFERROR(IF(INDEX(Kunden!$A$7:$A$506,MATCH(B1376,Kunden!$T$7:$T$506,0))="","",INDEX(Kunden!$A$7:$A$506,MATCH(B1376,Kunden!$T$7:$T$506,0))),""))</f>
        <v/>
      </c>
      <c r="F1376" s="12">
        <f>IF(B1376="","",IFERROR(IF(INDEX(Kunden!$J$7:$J$506,MATCH(B1376,Kunden!$T$7:$T$506,0))="","",INDEX(Kunden!$J$7:$J$506,MATCH(B1376,Kunden!$T$7:$T$506,0))),""))</f>
        <v/>
      </c>
      <c r="G1376" s="12">
        <f>IF(B1376="","",IFERROR(IF(INDEX(Kunden!$N$7:$N$506,MATCH(B1376,Kunden!$T$7:$T$506,0))="","",INDEX(Kunden!$N$7:$N$506,MATCH(B1376,Kunden!$T$7:$T$506,0))),""))</f>
        <v/>
      </c>
      <c r="H1376" s="12">
        <f>IF(B1376="","",IF(ISNA(MATCH(B1376,Kunden!$T$7:$T$506,0)),"nicht in der Kundenliste",IF(A1376="","Datum fehlt","")))</f>
        <v/>
      </c>
    </row>
    <row r="1377">
      <c r="A1377" s="11" t="n"/>
      <c r="B1377" s="9" t="n"/>
      <c r="C1377" s="9" t="n"/>
      <c r="D1377" s="9" t="n"/>
      <c r="E1377" s="13">
        <f>IF(B1377="","",IFERROR(IF(INDEX(Kunden!$A$7:$A$506,MATCH(B1377,Kunden!$T$7:$T$506,0))="","",INDEX(Kunden!$A$7:$A$506,MATCH(B1377,Kunden!$T$7:$T$506,0))),""))</f>
        <v/>
      </c>
      <c r="F1377" s="12">
        <f>IF(B1377="","",IFERROR(IF(INDEX(Kunden!$J$7:$J$506,MATCH(B1377,Kunden!$T$7:$T$506,0))="","",INDEX(Kunden!$J$7:$J$506,MATCH(B1377,Kunden!$T$7:$T$506,0))),""))</f>
        <v/>
      </c>
      <c r="G1377" s="12">
        <f>IF(B1377="","",IFERROR(IF(INDEX(Kunden!$N$7:$N$506,MATCH(B1377,Kunden!$T$7:$T$506,0))="","",INDEX(Kunden!$N$7:$N$506,MATCH(B1377,Kunden!$T$7:$T$506,0))),""))</f>
        <v/>
      </c>
      <c r="H1377" s="12">
        <f>IF(B1377="","",IF(ISNA(MATCH(B1377,Kunden!$T$7:$T$506,0)),"nicht in der Kundenliste",IF(A1377="","Datum fehlt","")))</f>
        <v/>
      </c>
    </row>
    <row r="1378">
      <c r="A1378" s="11" t="n"/>
      <c r="B1378" s="9" t="n"/>
      <c r="C1378" s="9" t="n"/>
      <c r="D1378" s="9" t="n"/>
      <c r="E1378" s="13">
        <f>IF(B1378="","",IFERROR(IF(INDEX(Kunden!$A$7:$A$506,MATCH(B1378,Kunden!$T$7:$T$506,0))="","",INDEX(Kunden!$A$7:$A$506,MATCH(B1378,Kunden!$T$7:$T$506,0))),""))</f>
        <v/>
      </c>
      <c r="F1378" s="12">
        <f>IF(B1378="","",IFERROR(IF(INDEX(Kunden!$J$7:$J$506,MATCH(B1378,Kunden!$T$7:$T$506,0))="","",INDEX(Kunden!$J$7:$J$506,MATCH(B1378,Kunden!$T$7:$T$506,0))),""))</f>
        <v/>
      </c>
      <c r="G1378" s="12">
        <f>IF(B1378="","",IFERROR(IF(INDEX(Kunden!$N$7:$N$506,MATCH(B1378,Kunden!$T$7:$T$506,0))="","",INDEX(Kunden!$N$7:$N$506,MATCH(B1378,Kunden!$T$7:$T$506,0))),""))</f>
        <v/>
      </c>
      <c r="H1378" s="12">
        <f>IF(B1378="","",IF(ISNA(MATCH(B1378,Kunden!$T$7:$T$506,0)),"nicht in der Kundenliste",IF(A1378="","Datum fehlt","")))</f>
        <v/>
      </c>
    </row>
    <row r="1379">
      <c r="A1379" s="11" t="n"/>
      <c r="B1379" s="9" t="n"/>
      <c r="C1379" s="9" t="n"/>
      <c r="D1379" s="9" t="n"/>
      <c r="E1379" s="13">
        <f>IF(B1379="","",IFERROR(IF(INDEX(Kunden!$A$7:$A$506,MATCH(B1379,Kunden!$T$7:$T$506,0))="","",INDEX(Kunden!$A$7:$A$506,MATCH(B1379,Kunden!$T$7:$T$506,0))),""))</f>
        <v/>
      </c>
      <c r="F1379" s="12">
        <f>IF(B1379="","",IFERROR(IF(INDEX(Kunden!$J$7:$J$506,MATCH(B1379,Kunden!$T$7:$T$506,0))="","",INDEX(Kunden!$J$7:$J$506,MATCH(B1379,Kunden!$T$7:$T$506,0))),""))</f>
        <v/>
      </c>
      <c r="G1379" s="12">
        <f>IF(B1379="","",IFERROR(IF(INDEX(Kunden!$N$7:$N$506,MATCH(B1379,Kunden!$T$7:$T$506,0))="","",INDEX(Kunden!$N$7:$N$506,MATCH(B1379,Kunden!$T$7:$T$506,0))),""))</f>
        <v/>
      </c>
      <c r="H1379" s="12">
        <f>IF(B1379="","",IF(ISNA(MATCH(B1379,Kunden!$T$7:$T$506,0)),"nicht in der Kundenliste",IF(A1379="","Datum fehlt","")))</f>
        <v/>
      </c>
    </row>
    <row r="1380">
      <c r="A1380" s="11" t="n"/>
      <c r="B1380" s="9" t="n"/>
      <c r="C1380" s="9" t="n"/>
      <c r="D1380" s="9" t="n"/>
      <c r="E1380" s="13">
        <f>IF(B1380="","",IFERROR(IF(INDEX(Kunden!$A$7:$A$506,MATCH(B1380,Kunden!$T$7:$T$506,0))="","",INDEX(Kunden!$A$7:$A$506,MATCH(B1380,Kunden!$T$7:$T$506,0))),""))</f>
        <v/>
      </c>
      <c r="F1380" s="12">
        <f>IF(B1380="","",IFERROR(IF(INDEX(Kunden!$J$7:$J$506,MATCH(B1380,Kunden!$T$7:$T$506,0))="","",INDEX(Kunden!$J$7:$J$506,MATCH(B1380,Kunden!$T$7:$T$506,0))),""))</f>
        <v/>
      </c>
      <c r="G1380" s="12">
        <f>IF(B1380="","",IFERROR(IF(INDEX(Kunden!$N$7:$N$506,MATCH(B1380,Kunden!$T$7:$T$506,0))="","",INDEX(Kunden!$N$7:$N$506,MATCH(B1380,Kunden!$T$7:$T$506,0))),""))</f>
        <v/>
      </c>
      <c r="H1380" s="12">
        <f>IF(B1380="","",IF(ISNA(MATCH(B1380,Kunden!$T$7:$T$506,0)),"nicht in der Kundenliste",IF(A1380="","Datum fehlt","")))</f>
        <v/>
      </c>
    </row>
    <row r="1381">
      <c r="A1381" s="11" t="n"/>
      <c r="B1381" s="9" t="n"/>
      <c r="C1381" s="9" t="n"/>
      <c r="D1381" s="9" t="n"/>
      <c r="E1381" s="13">
        <f>IF(B1381="","",IFERROR(IF(INDEX(Kunden!$A$7:$A$506,MATCH(B1381,Kunden!$T$7:$T$506,0))="","",INDEX(Kunden!$A$7:$A$506,MATCH(B1381,Kunden!$T$7:$T$506,0))),""))</f>
        <v/>
      </c>
      <c r="F1381" s="12">
        <f>IF(B1381="","",IFERROR(IF(INDEX(Kunden!$J$7:$J$506,MATCH(B1381,Kunden!$T$7:$T$506,0))="","",INDEX(Kunden!$J$7:$J$506,MATCH(B1381,Kunden!$T$7:$T$506,0))),""))</f>
        <v/>
      </c>
      <c r="G1381" s="12">
        <f>IF(B1381="","",IFERROR(IF(INDEX(Kunden!$N$7:$N$506,MATCH(B1381,Kunden!$T$7:$T$506,0))="","",INDEX(Kunden!$N$7:$N$506,MATCH(B1381,Kunden!$T$7:$T$506,0))),""))</f>
        <v/>
      </c>
      <c r="H1381" s="12">
        <f>IF(B1381="","",IF(ISNA(MATCH(B1381,Kunden!$T$7:$T$506,0)),"nicht in der Kundenliste",IF(A1381="","Datum fehlt","")))</f>
        <v/>
      </c>
    </row>
    <row r="1382">
      <c r="A1382" s="11" t="n"/>
      <c r="B1382" s="9" t="n"/>
      <c r="C1382" s="9" t="n"/>
      <c r="D1382" s="9" t="n"/>
      <c r="E1382" s="13">
        <f>IF(B1382="","",IFERROR(IF(INDEX(Kunden!$A$7:$A$506,MATCH(B1382,Kunden!$T$7:$T$506,0))="","",INDEX(Kunden!$A$7:$A$506,MATCH(B1382,Kunden!$T$7:$T$506,0))),""))</f>
        <v/>
      </c>
      <c r="F1382" s="12">
        <f>IF(B1382="","",IFERROR(IF(INDEX(Kunden!$J$7:$J$506,MATCH(B1382,Kunden!$T$7:$T$506,0))="","",INDEX(Kunden!$J$7:$J$506,MATCH(B1382,Kunden!$T$7:$T$506,0))),""))</f>
        <v/>
      </c>
      <c r="G1382" s="12">
        <f>IF(B1382="","",IFERROR(IF(INDEX(Kunden!$N$7:$N$506,MATCH(B1382,Kunden!$T$7:$T$506,0))="","",INDEX(Kunden!$N$7:$N$506,MATCH(B1382,Kunden!$T$7:$T$506,0))),""))</f>
        <v/>
      </c>
      <c r="H1382" s="12">
        <f>IF(B1382="","",IF(ISNA(MATCH(B1382,Kunden!$T$7:$T$506,0)),"nicht in der Kundenliste",IF(A1382="","Datum fehlt","")))</f>
        <v/>
      </c>
    </row>
    <row r="1383">
      <c r="A1383" s="11" t="n"/>
      <c r="B1383" s="9" t="n"/>
      <c r="C1383" s="9" t="n"/>
      <c r="D1383" s="9" t="n"/>
      <c r="E1383" s="13">
        <f>IF(B1383="","",IFERROR(IF(INDEX(Kunden!$A$7:$A$506,MATCH(B1383,Kunden!$T$7:$T$506,0))="","",INDEX(Kunden!$A$7:$A$506,MATCH(B1383,Kunden!$T$7:$T$506,0))),""))</f>
        <v/>
      </c>
      <c r="F1383" s="12">
        <f>IF(B1383="","",IFERROR(IF(INDEX(Kunden!$J$7:$J$506,MATCH(B1383,Kunden!$T$7:$T$506,0))="","",INDEX(Kunden!$J$7:$J$506,MATCH(B1383,Kunden!$T$7:$T$506,0))),""))</f>
        <v/>
      </c>
      <c r="G1383" s="12">
        <f>IF(B1383="","",IFERROR(IF(INDEX(Kunden!$N$7:$N$506,MATCH(B1383,Kunden!$T$7:$T$506,0))="","",INDEX(Kunden!$N$7:$N$506,MATCH(B1383,Kunden!$T$7:$T$506,0))),""))</f>
        <v/>
      </c>
      <c r="H1383" s="12">
        <f>IF(B1383="","",IF(ISNA(MATCH(B1383,Kunden!$T$7:$T$506,0)),"nicht in der Kundenliste",IF(A1383="","Datum fehlt","")))</f>
        <v/>
      </c>
    </row>
    <row r="1384">
      <c r="A1384" s="11" t="n"/>
      <c r="B1384" s="9" t="n"/>
      <c r="C1384" s="9" t="n"/>
      <c r="D1384" s="9" t="n"/>
      <c r="E1384" s="13">
        <f>IF(B1384="","",IFERROR(IF(INDEX(Kunden!$A$7:$A$506,MATCH(B1384,Kunden!$T$7:$T$506,0))="","",INDEX(Kunden!$A$7:$A$506,MATCH(B1384,Kunden!$T$7:$T$506,0))),""))</f>
        <v/>
      </c>
      <c r="F1384" s="12">
        <f>IF(B1384="","",IFERROR(IF(INDEX(Kunden!$J$7:$J$506,MATCH(B1384,Kunden!$T$7:$T$506,0))="","",INDEX(Kunden!$J$7:$J$506,MATCH(B1384,Kunden!$T$7:$T$506,0))),""))</f>
        <v/>
      </c>
      <c r="G1384" s="12">
        <f>IF(B1384="","",IFERROR(IF(INDEX(Kunden!$N$7:$N$506,MATCH(B1384,Kunden!$T$7:$T$506,0))="","",INDEX(Kunden!$N$7:$N$506,MATCH(B1384,Kunden!$T$7:$T$506,0))),""))</f>
        <v/>
      </c>
      <c r="H1384" s="12">
        <f>IF(B1384="","",IF(ISNA(MATCH(B1384,Kunden!$T$7:$T$506,0)),"nicht in der Kundenliste",IF(A1384="","Datum fehlt","")))</f>
        <v/>
      </c>
    </row>
    <row r="1385">
      <c r="A1385" s="11" t="n"/>
      <c r="B1385" s="9" t="n"/>
      <c r="C1385" s="9" t="n"/>
      <c r="D1385" s="9" t="n"/>
      <c r="E1385" s="13">
        <f>IF(B1385="","",IFERROR(IF(INDEX(Kunden!$A$7:$A$506,MATCH(B1385,Kunden!$T$7:$T$506,0))="","",INDEX(Kunden!$A$7:$A$506,MATCH(B1385,Kunden!$T$7:$T$506,0))),""))</f>
        <v/>
      </c>
      <c r="F1385" s="12">
        <f>IF(B1385="","",IFERROR(IF(INDEX(Kunden!$J$7:$J$506,MATCH(B1385,Kunden!$T$7:$T$506,0))="","",INDEX(Kunden!$J$7:$J$506,MATCH(B1385,Kunden!$T$7:$T$506,0))),""))</f>
        <v/>
      </c>
      <c r="G1385" s="12">
        <f>IF(B1385="","",IFERROR(IF(INDEX(Kunden!$N$7:$N$506,MATCH(B1385,Kunden!$T$7:$T$506,0))="","",INDEX(Kunden!$N$7:$N$506,MATCH(B1385,Kunden!$T$7:$T$506,0))),""))</f>
        <v/>
      </c>
      <c r="H1385" s="12">
        <f>IF(B1385="","",IF(ISNA(MATCH(B1385,Kunden!$T$7:$T$506,0)),"nicht in der Kundenliste",IF(A1385="","Datum fehlt","")))</f>
        <v/>
      </c>
    </row>
    <row r="1386">
      <c r="A1386" s="11" t="n"/>
      <c r="B1386" s="9" t="n"/>
      <c r="C1386" s="9" t="n"/>
      <c r="D1386" s="9" t="n"/>
      <c r="E1386" s="13">
        <f>IF(B1386="","",IFERROR(IF(INDEX(Kunden!$A$7:$A$506,MATCH(B1386,Kunden!$T$7:$T$506,0))="","",INDEX(Kunden!$A$7:$A$506,MATCH(B1386,Kunden!$T$7:$T$506,0))),""))</f>
        <v/>
      </c>
      <c r="F1386" s="12">
        <f>IF(B1386="","",IFERROR(IF(INDEX(Kunden!$J$7:$J$506,MATCH(B1386,Kunden!$T$7:$T$506,0))="","",INDEX(Kunden!$J$7:$J$506,MATCH(B1386,Kunden!$T$7:$T$506,0))),""))</f>
        <v/>
      </c>
      <c r="G1386" s="12">
        <f>IF(B1386="","",IFERROR(IF(INDEX(Kunden!$N$7:$N$506,MATCH(B1386,Kunden!$T$7:$T$506,0))="","",INDEX(Kunden!$N$7:$N$506,MATCH(B1386,Kunden!$T$7:$T$506,0))),""))</f>
        <v/>
      </c>
      <c r="H1386" s="12">
        <f>IF(B1386="","",IF(ISNA(MATCH(B1386,Kunden!$T$7:$T$506,0)),"nicht in der Kundenliste",IF(A1386="","Datum fehlt","")))</f>
        <v/>
      </c>
    </row>
    <row r="1387">
      <c r="A1387" s="11" t="n"/>
      <c r="B1387" s="9" t="n"/>
      <c r="C1387" s="9" t="n"/>
      <c r="D1387" s="9" t="n"/>
      <c r="E1387" s="13">
        <f>IF(B1387="","",IFERROR(IF(INDEX(Kunden!$A$7:$A$506,MATCH(B1387,Kunden!$T$7:$T$506,0))="","",INDEX(Kunden!$A$7:$A$506,MATCH(B1387,Kunden!$T$7:$T$506,0))),""))</f>
        <v/>
      </c>
      <c r="F1387" s="12">
        <f>IF(B1387="","",IFERROR(IF(INDEX(Kunden!$J$7:$J$506,MATCH(B1387,Kunden!$T$7:$T$506,0))="","",INDEX(Kunden!$J$7:$J$506,MATCH(B1387,Kunden!$T$7:$T$506,0))),""))</f>
        <v/>
      </c>
      <c r="G1387" s="12">
        <f>IF(B1387="","",IFERROR(IF(INDEX(Kunden!$N$7:$N$506,MATCH(B1387,Kunden!$T$7:$T$506,0))="","",INDEX(Kunden!$N$7:$N$506,MATCH(B1387,Kunden!$T$7:$T$506,0))),""))</f>
        <v/>
      </c>
      <c r="H1387" s="12">
        <f>IF(B1387="","",IF(ISNA(MATCH(B1387,Kunden!$T$7:$T$506,0)),"nicht in der Kundenliste",IF(A1387="","Datum fehlt","")))</f>
        <v/>
      </c>
    </row>
    <row r="1388">
      <c r="A1388" s="11" t="n"/>
      <c r="B1388" s="9" t="n"/>
      <c r="C1388" s="9" t="n"/>
      <c r="D1388" s="9" t="n"/>
      <c r="E1388" s="13">
        <f>IF(B1388="","",IFERROR(IF(INDEX(Kunden!$A$7:$A$506,MATCH(B1388,Kunden!$T$7:$T$506,0))="","",INDEX(Kunden!$A$7:$A$506,MATCH(B1388,Kunden!$T$7:$T$506,0))),""))</f>
        <v/>
      </c>
      <c r="F1388" s="12">
        <f>IF(B1388="","",IFERROR(IF(INDEX(Kunden!$J$7:$J$506,MATCH(B1388,Kunden!$T$7:$T$506,0))="","",INDEX(Kunden!$J$7:$J$506,MATCH(B1388,Kunden!$T$7:$T$506,0))),""))</f>
        <v/>
      </c>
      <c r="G1388" s="12">
        <f>IF(B1388="","",IFERROR(IF(INDEX(Kunden!$N$7:$N$506,MATCH(B1388,Kunden!$T$7:$T$506,0))="","",INDEX(Kunden!$N$7:$N$506,MATCH(B1388,Kunden!$T$7:$T$506,0))),""))</f>
        <v/>
      </c>
      <c r="H1388" s="12">
        <f>IF(B1388="","",IF(ISNA(MATCH(B1388,Kunden!$T$7:$T$506,0)),"nicht in der Kundenliste",IF(A1388="","Datum fehlt","")))</f>
        <v/>
      </c>
    </row>
    <row r="1389">
      <c r="A1389" s="11" t="n"/>
      <c r="B1389" s="9" t="n"/>
      <c r="C1389" s="9" t="n"/>
      <c r="D1389" s="9" t="n"/>
      <c r="E1389" s="13">
        <f>IF(B1389="","",IFERROR(IF(INDEX(Kunden!$A$7:$A$506,MATCH(B1389,Kunden!$T$7:$T$506,0))="","",INDEX(Kunden!$A$7:$A$506,MATCH(B1389,Kunden!$T$7:$T$506,0))),""))</f>
        <v/>
      </c>
      <c r="F1389" s="12">
        <f>IF(B1389="","",IFERROR(IF(INDEX(Kunden!$J$7:$J$506,MATCH(B1389,Kunden!$T$7:$T$506,0))="","",INDEX(Kunden!$J$7:$J$506,MATCH(B1389,Kunden!$T$7:$T$506,0))),""))</f>
        <v/>
      </c>
      <c r="G1389" s="12">
        <f>IF(B1389="","",IFERROR(IF(INDEX(Kunden!$N$7:$N$506,MATCH(B1389,Kunden!$T$7:$T$506,0))="","",INDEX(Kunden!$N$7:$N$506,MATCH(B1389,Kunden!$T$7:$T$506,0))),""))</f>
        <v/>
      </c>
      <c r="H1389" s="12">
        <f>IF(B1389="","",IF(ISNA(MATCH(B1389,Kunden!$T$7:$T$506,0)),"nicht in der Kundenliste",IF(A1389="","Datum fehlt","")))</f>
        <v/>
      </c>
    </row>
    <row r="1390">
      <c r="A1390" s="11" t="n"/>
      <c r="B1390" s="9" t="n"/>
      <c r="C1390" s="9" t="n"/>
      <c r="D1390" s="9" t="n"/>
      <c r="E1390" s="13">
        <f>IF(B1390="","",IFERROR(IF(INDEX(Kunden!$A$7:$A$506,MATCH(B1390,Kunden!$T$7:$T$506,0))="","",INDEX(Kunden!$A$7:$A$506,MATCH(B1390,Kunden!$T$7:$T$506,0))),""))</f>
        <v/>
      </c>
      <c r="F1390" s="12">
        <f>IF(B1390="","",IFERROR(IF(INDEX(Kunden!$J$7:$J$506,MATCH(B1390,Kunden!$T$7:$T$506,0))="","",INDEX(Kunden!$J$7:$J$506,MATCH(B1390,Kunden!$T$7:$T$506,0))),""))</f>
        <v/>
      </c>
      <c r="G1390" s="12">
        <f>IF(B1390="","",IFERROR(IF(INDEX(Kunden!$N$7:$N$506,MATCH(B1390,Kunden!$T$7:$T$506,0))="","",INDEX(Kunden!$N$7:$N$506,MATCH(B1390,Kunden!$T$7:$T$506,0))),""))</f>
        <v/>
      </c>
      <c r="H1390" s="12">
        <f>IF(B1390="","",IF(ISNA(MATCH(B1390,Kunden!$T$7:$T$506,0)),"nicht in der Kundenliste",IF(A1390="","Datum fehlt","")))</f>
        <v/>
      </c>
    </row>
    <row r="1391">
      <c r="A1391" s="11" t="n"/>
      <c r="B1391" s="9" t="n"/>
      <c r="C1391" s="9" t="n"/>
      <c r="D1391" s="9" t="n"/>
      <c r="E1391" s="13">
        <f>IF(B1391="","",IFERROR(IF(INDEX(Kunden!$A$7:$A$506,MATCH(B1391,Kunden!$T$7:$T$506,0))="","",INDEX(Kunden!$A$7:$A$506,MATCH(B1391,Kunden!$T$7:$T$506,0))),""))</f>
        <v/>
      </c>
      <c r="F1391" s="12">
        <f>IF(B1391="","",IFERROR(IF(INDEX(Kunden!$J$7:$J$506,MATCH(B1391,Kunden!$T$7:$T$506,0))="","",INDEX(Kunden!$J$7:$J$506,MATCH(B1391,Kunden!$T$7:$T$506,0))),""))</f>
        <v/>
      </c>
      <c r="G1391" s="12">
        <f>IF(B1391="","",IFERROR(IF(INDEX(Kunden!$N$7:$N$506,MATCH(B1391,Kunden!$T$7:$T$506,0))="","",INDEX(Kunden!$N$7:$N$506,MATCH(B1391,Kunden!$T$7:$T$506,0))),""))</f>
        <v/>
      </c>
      <c r="H1391" s="12">
        <f>IF(B1391="","",IF(ISNA(MATCH(B1391,Kunden!$T$7:$T$506,0)),"nicht in der Kundenliste",IF(A1391="","Datum fehlt","")))</f>
        <v/>
      </c>
    </row>
    <row r="1392">
      <c r="A1392" s="11" t="n"/>
      <c r="B1392" s="9" t="n"/>
      <c r="C1392" s="9" t="n"/>
      <c r="D1392" s="9" t="n"/>
      <c r="E1392" s="13">
        <f>IF(B1392="","",IFERROR(IF(INDEX(Kunden!$A$7:$A$506,MATCH(B1392,Kunden!$T$7:$T$506,0))="","",INDEX(Kunden!$A$7:$A$506,MATCH(B1392,Kunden!$T$7:$T$506,0))),""))</f>
        <v/>
      </c>
      <c r="F1392" s="12">
        <f>IF(B1392="","",IFERROR(IF(INDEX(Kunden!$J$7:$J$506,MATCH(B1392,Kunden!$T$7:$T$506,0))="","",INDEX(Kunden!$J$7:$J$506,MATCH(B1392,Kunden!$T$7:$T$506,0))),""))</f>
        <v/>
      </c>
      <c r="G1392" s="12">
        <f>IF(B1392="","",IFERROR(IF(INDEX(Kunden!$N$7:$N$506,MATCH(B1392,Kunden!$T$7:$T$506,0))="","",INDEX(Kunden!$N$7:$N$506,MATCH(B1392,Kunden!$T$7:$T$506,0))),""))</f>
        <v/>
      </c>
      <c r="H1392" s="12">
        <f>IF(B1392="","",IF(ISNA(MATCH(B1392,Kunden!$T$7:$T$506,0)),"nicht in der Kundenliste",IF(A1392="","Datum fehlt","")))</f>
        <v/>
      </c>
    </row>
    <row r="1393">
      <c r="A1393" s="11" t="n"/>
      <c r="B1393" s="9" t="n"/>
      <c r="C1393" s="9" t="n"/>
      <c r="D1393" s="9" t="n"/>
      <c r="E1393" s="13">
        <f>IF(B1393="","",IFERROR(IF(INDEX(Kunden!$A$7:$A$506,MATCH(B1393,Kunden!$T$7:$T$506,0))="","",INDEX(Kunden!$A$7:$A$506,MATCH(B1393,Kunden!$T$7:$T$506,0))),""))</f>
        <v/>
      </c>
      <c r="F1393" s="12">
        <f>IF(B1393="","",IFERROR(IF(INDEX(Kunden!$J$7:$J$506,MATCH(B1393,Kunden!$T$7:$T$506,0))="","",INDEX(Kunden!$J$7:$J$506,MATCH(B1393,Kunden!$T$7:$T$506,0))),""))</f>
        <v/>
      </c>
      <c r="G1393" s="12">
        <f>IF(B1393="","",IFERROR(IF(INDEX(Kunden!$N$7:$N$506,MATCH(B1393,Kunden!$T$7:$T$506,0))="","",INDEX(Kunden!$N$7:$N$506,MATCH(B1393,Kunden!$T$7:$T$506,0))),""))</f>
        <v/>
      </c>
      <c r="H1393" s="12">
        <f>IF(B1393="","",IF(ISNA(MATCH(B1393,Kunden!$T$7:$T$506,0)),"nicht in der Kundenliste",IF(A1393="","Datum fehlt","")))</f>
        <v/>
      </c>
    </row>
    <row r="1394">
      <c r="A1394" s="11" t="n"/>
      <c r="B1394" s="9" t="n"/>
      <c r="C1394" s="9" t="n"/>
      <c r="D1394" s="9" t="n"/>
      <c r="E1394" s="13">
        <f>IF(B1394="","",IFERROR(IF(INDEX(Kunden!$A$7:$A$506,MATCH(B1394,Kunden!$T$7:$T$506,0))="","",INDEX(Kunden!$A$7:$A$506,MATCH(B1394,Kunden!$T$7:$T$506,0))),""))</f>
        <v/>
      </c>
      <c r="F1394" s="12">
        <f>IF(B1394="","",IFERROR(IF(INDEX(Kunden!$J$7:$J$506,MATCH(B1394,Kunden!$T$7:$T$506,0))="","",INDEX(Kunden!$J$7:$J$506,MATCH(B1394,Kunden!$T$7:$T$506,0))),""))</f>
        <v/>
      </c>
      <c r="G1394" s="12">
        <f>IF(B1394="","",IFERROR(IF(INDEX(Kunden!$N$7:$N$506,MATCH(B1394,Kunden!$T$7:$T$506,0))="","",INDEX(Kunden!$N$7:$N$506,MATCH(B1394,Kunden!$T$7:$T$506,0))),""))</f>
        <v/>
      </c>
      <c r="H1394" s="12">
        <f>IF(B1394="","",IF(ISNA(MATCH(B1394,Kunden!$T$7:$T$506,0)),"nicht in der Kundenliste",IF(A1394="","Datum fehlt","")))</f>
        <v/>
      </c>
    </row>
    <row r="1395">
      <c r="A1395" s="11" t="n"/>
      <c r="B1395" s="9" t="n"/>
      <c r="C1395" s="9" t="n"/>
      <c r="D1395" s="9" t="n"/>
      <c r="E1395" s="13">
        <f>IF(B1395="","",IFERROR(IF(INDEX(Kunden!$A$7:$A$506,MATCH(B1395,Kunden!$T$7:$T$506,0))="","",INDEX(Kunden!$A$7:$A$506,MATCH(B1395,Kunden!$T$7:$T$506,0))),""))</f>
        <v/>
      </c>
      <c r="F1395" s="12">
        <f>IF(B1395="","",IFERROR(IF(INDEX(Kunden!$J$7:$J$506,MATCH(B1395,Kunden!$T$7:$T$506,0))="","",INDEX(Kunden!$J$7:$J$506,MATCH(B1395,Kunden!$T$7:$T$506,0))),""))</f>
        <v/>
      </c>
      <c r="G1395" s="12">
        <f>IF(B1395="","",IFERROR(IF(INDEX(Kunden!$N$7:$N$506,MATCH(B1395,Kunden!$T$7:$T$506,0))="","",INDEX(Kunden!$N$7:$N$506,MATCH(B1395,Kunden!$T$7:$T$506,0))),""))</f>
        <v/>
      </c>
      <c r="H1395" s="12">
        <f>IF(B1395="","",IF(ISNA(MATCH(B1395,Kunden!$T$7:$T$506,0)),"nicht in der Kundenliste",IF(A1395="","Datum fehlt","")))</f>
        <v/>
      </c>
    </row>
    <row r="1396">
      <c r="A1396" s="11" t="n"/>
      <c r="B1396" s="9" t="n"/>
      <c r="C1396" s="9" t="n"/>
      <c r="D1396" s="9" t="n"/>
      <c r="E1396" s="13">
        <f>IF(B1396="","",IFERROR(IF(INDEX(Kunden!$A$7:$A$506,MATCH(B1396,Kunden!$T$7:$T$506,0))="","",INDEX(Kunden!$A$7:$A$506,MATCH(B1396,Kunden!$T$7:$T$506,0))),""))</f>
        <v/>
      </c>
      <c r="F1396" s="12">
        <f>IF(B1396="","",IFERROR(IF(INDEX(Kunden!$J$7:$J$506,MATCH(B1396,Kunden!$T$7:$T$506,0))="","",INDEX(Kunden!$J$7:$J$506,MATCH(B1396,Kunden!$T$7:$T$506,0))),""))</f>
        <v/>
      </c>
      <c r="G1396" s="12">
        <f>IF(B1396="","",IFERROR(IF(INDEX(Kunden!$N$7:$N$506,MATCH(B1396,Kunden!$T$7:$T$506,0))="","",INDEX(Kunden!$N$7:$N$506,MATCH(B1396,Kunden!$T$7:$T$506,0))),""))</f>
        <v/>
      </c>
      <c r="H1396" s="12">
        <f>IF(B1396="","",IF(ISNA(MATCH(B1396,Kunden!$T$7:$T$506,0)),"nicht in der Kundenliste",IF(A1396="","Datum fehlt","")))</f>
        <v/>
      </c>
    </row>
    <row r="1397">
      <c r="A1397" s="11" t="n"/>
      <c r="B1397" s="9" t="n"/>
      <c r="C1397" s="9" t="n"/>
      <c r="D1397" s="9" t="n"/>
      <c r="E1397" s="13">
        <f>IF(B1397="","",IFERROR(IF(INDEX(Kunden!$A$7:$A$506,MATCH(B1397,Kunden!$T$7:$T$506,0))="","",INDEX(Kunden!$A$7:$A$506,MATCH(B1397,Kunden!$T$7:$T$506,0))),""))</f>
        <v/>
      </c>
      <c r="F1397" s="12">
        <f>IF(B1397="","",IFERROR(IF(INDEX(Kunden!$J$7:$J$506,MATCH(B1397,Kunden!$T$7:$T$506,0))="","",INDEX(Kunden!$J$7:$J$506,MATCH(B1397,Kunden!$T$7:$T$506,0))),""))</f>
        <v/>
      </c>
      <c r="G1397" s="12">
        <f>IF(B1397="","",IFERROR(IF(INDEX(Kunden!$N$7:$N$506,MATCH(B1397,Kunden!$T$7:$T$506,0))="","",INDEX(Kunden!$N$7:$N$506,MATCH(B1397,Kunden!$T$7:$T$506,0))),""))</f>
        <v/>
      </c>
      <c r="H1397" s="12">
        <f>IF(B1397="","",IF(ISNA(MATCH(B1397,Kunden!$T$7:$T$506,0)),"nicht in der Kundenliste",IF(A1397="","Datum fehlt","")))</f>
        <v/>
      </c>
    </row>
    <row r="1398">
      <c r="A1398" s="11" t="n"/>
      <c r="B1398" s="9" t="n"/>
      <c r="C1398" s="9" t="n"/>
      <c r="D1398" s="9" t="n"/>
      <c r="E1398" s="13">
        <f>IF(B1398="","",IFERROR(IF(INDEX(Kunden!$A$7:$A$506,MATCH(B1398,Kunden!$T$7:$T$506,0))="","",INDEX(Kunden!$A$7:$A$506,MATCH(B1398,Kunden!$T$7:$T$506,0))),""))</f>
        <v/>
      </c>
      <c r="F1398" s="12">
        <f>IF(B1398="","",IFERROR(IF(INDEX(Kunden!$J$7:$J$506,MATCH(B1398,Kunden!$T$7:$T$506,0))="","",INDEX(Kunden!$J$7:$J$506,MATCH(B1398,Kunden!$T$7:$T$506,0))),""))</f>
        <v/>
      </c>
      <c r="G1398" s="12">
        <f>IF(B1398="","",IFERROR(IF(INDEX(Kunden!$N$7:$N$506,MATCH(B1398,Kunden!$T$7:$T$506,0))="","",INDEX(Kunden!$N$7:$N$506,MATCH(B1398,Kunden!$T$7:$T$506,0))),""))</f>
        <v/>
      </c>
      <c r="H1398" s="12">
        <f>IF(B1398="","",IF(ISNA(MATCH(B1398,Kunden!$T$7:$T$506,0)),"nicht in der Kundenliste",IF(A1398="","Datum fehlt","")))</f>
        <v/>
      </c>
    </row>
    <row r="1399">
      <c r="A1399" s="11" t="n"/>
      <c r="B1399" s="9" t="n"/>
      <c r="C1399" s="9" t="n"/>
      <c r="D1399" s="9" t="n"/>
      <c r="E1399" s="13">
        <f>IF(B1399="","",IFERROR(IF(INDEX(Kunden!$A$7:$A$506,MATCH(B1399,Kunden!$T$7:$T$506,0))="","",INDEX(Kunden!$A$7:$A$506,MATCH(B1399,Kunden!$T$7:$T$506,0))),""))</f>
        <v/>
      </c>
      <c r="F1399" s="12">
        <f>IF(B1399="","",IFERROR(IF(INDEX(Kunden!$J$7:$J$506,MATCH(B1399,Kunden!$T$7:$T$506,0))="","",INDEX(Kunden!$J$7:$J$506,MATCH(B1399,Kunden!$T$7:$T$506,0))),""))</f>
        <v/>
      </c>
      <c r="G1399" s="12">
        <f>IF(B1399="","",IFERROR(IF(INDEX(Kunden!$N$7:$N$506,MATCH(B1399,Kunden!$T$7:$T$506,0))="","",INDEX(Kunden!$N$7:$N$506,MATCH(B1399,Kunden!$T$7:$T$506,0))),""))</f>
        <v/>
      </c>
      <c r="H1399" s="12">
        <f>IF(B1399="","",IF(ISNA(MATCH(B1399,Kunden!$T$7:$T$506,0)),"nicht in der Kundenliste",IF(A1399="","Datum fehlt","")))</f>
        <v/>
      </c>
    </row>
    <row r="1400">
      <c r="A1400" s="11" t="n"/>
      <c r="B1400" s="9" t="n"/>
      <c r="C1400" s="9" t="n"/>
      <c r="D1400" s="9" t="n"/>
      <c r="E1400" s="13">
        <f>IF(B1400="","",IFERROR(IF(INDEX(Kunden!$A$7:$A$506,MATCH(B1400,Kunden!$T$7:$T$506,0))="","",INDEX(Kunden!$A$7:$A$506,MATCH(B1400,Kunden!$T$7:$T$506,0))),""))</f>
        <v/>
      </c>
      <c r="F1400" s="12">
        <f>IF(B1400="","",IFERROR(IF(INDEX(Kunden!$J$7:$J$506,MATCH(B1400,Kunden!$T$7:$T$506,0))="","",INDEX(Kunden!$J$7:$J$506,MATCH(B1400,Kunden!$T$7:$T$506,0))),""))</f>
        <v/>
      </c>
      <c r="G1400" s="12">
        <f>IF(B1400="","",IFERROR(IF(INDEX(Kunden!$N$7:$N$506,MATCH(B1400,Kunden!$T$7:$T$506,0))="","",INDEX(Kunden!$N$7:$N$506,MATCH(B1400,Kunden!$T$7:$T$506,0))),""))</f>
        <v/>
      </c>
      <c r="H1400" s="12">
        <f>IF(B1400="","",IF(ISNA(MATCH(B1400,Kunden!$T$7:$T$506,0)),"nicht in der Kundenliste",IF(A1400="","Datum fehlt","")))</f>
        <v/>
      </c>
    </row>
    <row r="1401">
      <c r="A1401" s="11" t="n"/>
      <c r="B1401" s="9" t="n"/>
      <c r="C1401" s="9" t="n"/>
      <c r="D1401" s="9" t="n"/>
      <c r="E1401" s="13">
        <f>IF(B1401="","",IFERROR(IF(INDEX(Kunden!$A$7:$A$506,MATCH(B1401,Kunden!$T$7:$T$506,0))="","",INDEX(Kunden!$A$7:$A$506,MATCH(B1401,Kunden!$T$7:$T$506,0))),""))</f>
        <v/>
      </c>
      <c r="F1401" s="12">
        <f>IF(B1401="","",IFERROR(IF(INDEX(Kunden!$J$7:$J$506,MATCH(B1401,Kunden!$T$7:$T$506,0))="","",INDEX(Kunden!$J$7:$J$506,MATCH(B1401,Kunden!$T$7:$T$506,0))),""))</f>
        <v/>
      </c>
      <c r="G1401" s="12">
        <f>IF(B1401="","",IFERROR(IF(INDEX(Kunden!$N$7:$N$506,MATCH(B1401,Kunden!$T$7:$T$506,0))="","",INDEX(Kunden!$N$7:$N$506,MATCH(B1401,Kunden!$T$7:$T$506,0))),""))</f>
        <v/>
      </c>
      <c r="H1401" s="12">
        <f>IF(B1401="","",IF(ISNA(MATCH(B1401,Kunden!$T$7:$T$506,0)),"nicht in der Kundenliste",IF(A1401="","Datum fehlt","")))</f>
        <v/>
      </c>
    </row>
    <row r="1402">
      <c r="A1402" s="11" t="n"/>
      <c r="B1402" s="9" t="n"/>
      <c r="C1402" s="9" t="n"/>
      <c r="D1402" s="9" t="n"/>
      <c r="E1402" s="13">
        <f>IF(B1402="","",IFERROR(IF(INDEX(Kunden!$A$7:$A$506,MATCH(B1402,Kunden!$T$7:$T$506,0))="","",INDEX(Kunden!$A$7:$A$506,MATCH(B1402,Kunden!$T$7:$T$506,0))),""))</f>
        <v/>
      </c>
      <c r="F1402" s="12">
        <f>IF(B1402="","",IFERROR(IF(INDEX(Kunden!$J$7:$J$506,MATCH(B1402,Kunden!$T$7:$T$506,0))="","",INDEX(Kunden!$J$7:$J$506,MATCH(B1402,Kunden!$T$7:$T$506,0))),""))</f>
        <v/>
      </c>
      <c r="G1402" s="12">
        <f>IF(B1402="","",IFERROR(IF(INDEX(Kunden!$N$7:$N$506,MATCH(B1402,Kunden!$T$7:$T$506,0))="","",INDEX(Kunden!$N$7:$N$506,MATCH(B1402,Kunden!$T$7:$T$506,0))),""))</f>
        <v/>
      </c>
      <c r="H1402" s="12">
        <f>IF(B1402="","",IF(ISNA(MATCH(B1402,Kunden!$T$7:$T$506,0)),"nicht in der Kundenliste",IF(A1402="","Datum fehlt","")))</f>
        <v/>
      </c>
    </row>
    <row r="1403">
      <c r="A1403" s="11" t="n"/>
      <c r="B1403" s="9" t="n"/>
      <c r="C1403" s="9" t="n"/>
      <c r="D1403" s="9" t="n"/>
      <c r="E1403" s="13">
        <f>IF(B1403="","",IFERROR(IF(INDEX(Kunden!$A$7:$A$506,MATCH(B1403,Kunden!$T$7:$T$506,0))="","",INDEX(Kunden!$A$7:$A$506,MATCH(B1403,Kunden!$T$7:$T$506,0))),""))</f>
        <v/>
      </c>
      <c r="F1403" s="12">
        <f>IF(B1403="","",IFERROR(IF(INDEX(Kunden!$J$7:$J$506,MATCH(B1403,Kunden!$T$7:$T$506,0))="","",INDEX(Kunden!$J$7:$J$506,MATCH(B1403,Kunden!$T$7:$T$506,0))),""))</f>
        <v/>
      </c>
      <c r="G1403" s="12">
        <f>IF(B1403="","",IFERROR(IF(INDEX(Kunden!$N$7:$N$506,MATCH(B1403,Kunden!$T$7:$T$506,0))="","",INDEX(Kunden!$N$7:$N$506,MATCH(B1403,Kunden!$T$7:$T$506,0))),""))</f>
        <v/>
      </c>
      <c r="H1403" s="12">
        <f>IF(B1403="","",IF(ISNA(MATCH(B1403,Kunden!$T$7:$T$506,0)),"nicht in der Kundenliste",IF(A1403="","Datum fehlt","")))</f>
        <v/>
      </c>
    </row>
    <row r="1404">
      <c r="A1404" s="11" t="n"/>
      <c r="B1404" s="9" t="n"/>
      <c r="C1404" s="9" t="n"/>
      <c r="D1404" s="9" t="n"/>
      <c r="E1404" s="13">
        <f>IF(B1404="","",IFERROR(IF(INDEX(Kunden!$A$7:$A$506,MATCH(B1404,Kunden!$T$7:$T$506,0))="","",INDEX(Kunden!$A$7:$A$506,MATCH(B1404,Kunden!$T$7:$T$506,0))),""))</f>
        <v/>
      </c>
      <c r="F1404" s="12">
        <f>IF(B1404="","",IFERROR(IF(INDEX(Kunden!$J$7:$J$506,MATCH(B1404,Kunden!$T$7:$T$506,0))="","",INDEX(Kunden!$J$7:$J$506,MATCH(B1404,Kunden!$T$7:$T$506,0))),""))</f>
        <v/>
      </c>
      <c r="G1404" s="12">
        <f>IF(B1404="","",IFERROR(IF(INDEX(Kunden!$N$7:$N$506,MATCH(B1404,Kunden!$T$7:$T$506,0))="","",INDEX(Kunden!$N$7:$N$506,MATCH(B1404,Kunden!$T$7:$T$506,0))),""))</f>
        <v/>
      </c>
      <c r="H1404" s="12">
        <f>IF(B1404="","",IF(ISNA(MATCH(B1404,Kunden!$T$7:$T$506,0)),"nicht in der Kundenliste",IF(A1404="","Datum fehlt","")))</f>
        <v/>
      </c>
    </row>
    <row r="1405">
      <c r="A1405" s="11" t="n"/>
      <c r="B1405" s="9" t="n"/>
      <c r="C1405" s="9" t="n"/>
      <c r="D1405" s="9" t="n"/>
      <c r="E1405" s="13">
        <f>IF(B1405="","",IFERROR(IF(INDEX(Kunden!$A$7:$A$506,MATCH(B1405,Kunden!$T$7:$T$506,0))="","",INDEX(Kunden!$A$7:$A$506,MATCH(B1405,Kunden!$T$7:$T$506,0))),""))</f>
        <v/>
      </c>
      <c r="F1405" s="12">
        <f>IF(B1405="","",IFERROR(IF(INDEX(Kunden!$J$7:$J$506,MATCH(B1405,Kunden!$T$7:$T$506,0))="","",INDEX(Kunden!$J$7:$J$506,MATCH(B1405,Kunden!$T$7:$T$506,0))),""))</f>
        <v/>
      </c>
      <c r="G1405" s="12">
        <f>IF(B1405="","",IFERROR(IF(INDEX(Kunden!$N$7:$N$506,MATCH(B1405,Kunden!$T$7:$T$506,0))="","",INDEX(Kunden!$N$7:$N$506,MATCH(B1405,Kunden!$T$7:$T$506,0))),""))</f>
        <v/>
      </c>
      <c r="H1405" s="12">
        <f>IF(B1405="","",IF(ISNA(MATCH(B1405,Kunden!$T$7:$T$506,0)),"nicht in der Kundenliste",IF(A1405="","Datum fehlt","")))</f>
        <v/>
      </c>
    </row>
    <row r="1406">
      <c r="A1406" s="11" t="n"/>
      <c r="B1406" s="9" t="n"/>
      <c r="C1406" s="9" t="n"/>
      <c r="D1406" s="9" t="n"/>
      <c r="E1406" s="13">
        <f>IF(B1406="","",IFERROR(IF(INDEX(Kunden!$A$7:$A$506,MATCH(B1406,Kunden!$T$7:$T$506,0))="","",INDEX(Kunden!$A$7:$A$506,MATCH(B1406,Kunden!$T$7:$T$506,0))),""))</f>
        <v/>
      </c>
      <c r="F1406" s="12">
        <f>IF(B1406="","",IFERROR(IF(INDEX(Kunden!$J$7:$J$506,MATCH(B1406,Kunden!$T$7:$T$506,0))="","",INDEX(Kunden!$J$7:$J$506,MATCH(B1406,Kunden!$T$7:$T$506,0))),""))</f>
        <v/>
      </c>
      <c r="G1406" s="12">
        <f>IF(B1406="","",IFERROR(IF(INDEX(Kunden!$N$7:$N$506,MATCH(B1406,Kunden!$T$7:$T$506,0))="","",INDEX(Kunden!$N$7:$N$506,MATCH(B1406,Kunden!$T$7:$T$506,0))),""))</f>
        <v/>
      </c>
      <c r="H1406" s="12">
        <f>IF(B1406="","",IF(ISNA(MATCH(B1406,Kunden!$T$7:$T$506,0)),"nicht in der Kundenliste",IF(A1406="","Datum fehlt","")))</f>
        <v/>
      </c>
    </row>
    <row r="1407">
      <c r="A1407" s="11" t="n"/>
      <c r="B1407" s="9" t="n"/>
      <c r="C1407" s="9" t="n"/>
      <c r="D1407" s="9" t="n"/>
      <c r="E1407" s="13">
        <f>IF(B1407="","",IFERROR(IF(INDEX(Kunden!$A$7:$A$506,MATCH(B1407,Kunden!$T$7:$T$506,0))="","",INDEX(Kunden!$A$7:$A$506,MATCH(B1407,Kunden!$T$7:$T$506,0))),""))</f>
        <v/>
      </c>
      <c r="F1407" s="12">
        <f>IF(B1407="","",IFERROR(IF(INDEX(Kunden!$J$7:$J$506,MATCH(B1407,Kunden!$T$7:$T$506,0))="","",INDEX(Kunden!$J$7:$J$506,MATCH(B1407,Kunden!$T$7:$T$506,0))),""))</f>
        <v/>
      </c>
      <c r="G1407" s="12">
        <f>IF(B1407="","",IFERROR(IF(INDEX(Kunden!$N$7:$N$506,MATCH(B1407,Kunden!$T$7:$T$506,0))="","",INDEX(Kunden!$N$7:$N$506,MATCH(B1407,Kunden!$T$7:$T$506,0))),""))</f>
        <v/>
      </c>
      <c r="H1407" s="12">
        <f>IF(B1407="","",IF(ISNA(MATCH(B1407,Kunden!$T$7:$T$506,0)),"nicht in der Kundenliste",IF(A1407="","Datum fehlt","")))</f>
        <v/>
      </c>
    </row>
    <row r="1408">
      <c r="A1408" s="11" t="n"/>
      <c r="B1408" s="9" t="n"/>
      <c r="C1408" s="9" t="n"/>
      <c r="D1408" s="9" t="n"/>
      <c r="E1408" s="13">
        <f>IF(B1408="","",IFERROR(IF(INDEX(Kunden!$A$7:$A$506,MATCH(B1408,Kunden!$T$7:$T$506,0))="","",INDEX(Kunden!$A$7:$A$506,MATCH(B1408,Kunden!$T$7:$T$506,0))),""))</f>
        <v/>
      </c>
      <c r="F1408" s="12">
        <f>IF(B1408="","",IFERROR(IF(INDEX(Kunden!$J$7:$J$506,MATCH(B1408,Kunden!$T$7:$T$506,0))="","",INDEX(Kunden!$J$7:$J$506,MATCH(B1408,Kunden!$T$7:$T$506,0))),""))</f>
        <v/>
      </c>
      <c r="G1408" s="12">
        <f>IF(B1408="","",IFERROR(IF(INDEX(Kunden!$N$7:$N$506,MATCH(B1408,Kunden!$T$7:$T$506,0))="","",INDEX(Kunden!$N$7:$N$506,MATCH(B1408,Kunden!$T$7:$T$506,0))),""))</f>
        <v/>
      </c>
      <c r="H1408" s="12">
        <f>IF(B1408="","",IF(ISNA(MATCH(B1408,Kunden!$T$7:$T$506,0)),"nicht in der Kundenliste",IF(A1408="","Datum fehlt","")))</f>
        <v/>
      </c>
    </row>
    <row r="1409">
      <c r="A1409" s="11" t="n"/>
      <c r="B1409" s="9" t="n"/>
      <c r="C1409" s="9" t="n"/>
      <c r="D1409" s="9" t="n"/>
      <c r="E1409" s="13">
        <f>IF(B1409="","",IFERROR(IF(INDEX(Kunden!$A$7:$A$506,MATCH(B1409,Kunden!$T$7:$T$506,0))="","",INDEX(Kunden!$A$7:$A$506,MATCH(B1409,Kunden!$T$7:$T$506,0))),""))</f>
        <v/>
      </c>
      <c r="F1409" s="12">
        <f>IF(B1409="","",IFERROR(IF(INDEX(Kunden!$J$7:$J$506,MATCH(B1409,Kunden!$T$7:$T$506,0))="","",INDEX(Kunden!$J$7:$J$506,MATCH(B1409,Kunden!$T$7:$T$506,0))),""))</f>
        <v/>
      </c>
      <c r="G1409" s="12">
        <f>IF(B1409="","",IFERROR(IF(INDEX(Kunden!$N$7:$N$506,MATCH(B1409,Kunden!$T$7:$T$506,0))="","",INDEX(Kunden!$N$7:$N$506,MATCH(B1409,Kunden!$T$7:$T$506,0))),""))</f>
        <v/>
      </c>
      <c r="H1409" s="12">
        <f>IF(B1409="","",IF(ISNA(MATCH(B1409,Kunden!$T$7:$T$506,0)),"nicht in der Kundenliste",IF(A1409="","Datum fehlt","")))</f>
        <v/>
      </c>
    </row>
    <row r="1410">
      <c r="A1410" s="11" t="n"/>
      <c r="B1410" s="9" t="n"/>
      <c r="C1410" s="9" t="n"/>
      <c r="D1410" s="9" t="n"/>
      <c r="E1410" s="13">
        <f>IF(B1410="","",IFERROR(IF(INDEX(Kunden!$A$7:$A$506,MATCH(B1410,Kunden!$T$7:$T$506,0))="","",INDEX(Kunden!$A$7:$A$506,MATCH(B1410,Kunden!$T$7:$T$506,0))),""))</f>
        <v/>
      </c>
      <c r="F1410" s="12">
        <f>IF(B1410="","",IFERROR(IF(INDEX(Kunden!$J$7:$J$506,MATCH(B1410,Kunden!$T$7:$T$506,0))="","",INDEX(Kunden!$J$7:$J$506,MATCH(B1410,Kunden!$T$7:$T$506,0))),""))</f>
        <v/>
      </c>
      <c r="G1410" s="12">
        <f>IF(B1410="","",IFERROR(IF(INDEX(Kunden!$N$7:$N$506,MATCH(B1410,Kunden!$T$7:$T$506,0))="","",INDEX(Kunden!$N$7:$N$506,MATCH(B1410,Kunden!$T$7:$T$506,0))),""))</f>
        <v/>
      </c>
      <c r="H1410" s="12">
        <f>IF(B1410="","",IF(ISNA(MATCH(B1410,Kunden!$T$7:$T$506,0)),"nicht in der Kundenliste",IF(A1410="","Datum fehlt","")))</f>
        <v/>
      </c>
    </row>
    <row r="1411">
      <c r="A1411" s="11" t="n"/>
      <c r="B1411" s="9" t="n"/>
      <c r="C1411" s="9" t="n"/>
      <c r="D1411" s="9" t="n"/>
      <c r="E1411" s="13">
        <f>IF(B1411="","",IFERROR(IF(INDEX(Kunden!$A$7:$A$506,MATCH(B1411,Kunden!$T$7:$T$506,0))="","",INDEX(Kunden!$A$7:$A$506,MATCH(B1411,Kunden!$T$7:$T$506,0))),""))</f>
        <v/>
      </c>
      <c r="F1411" s="12">
        <f>IF(B1411="","",IFERROR(IF(INDEX(Kunden!$J$7:$J$506,MATCH(B1411,Kunden!$T$7:$T$506,0))="","",INDEX(Kunden!$J$7:$J$506,MATCH(B1411,Kunden!$T$7:$T$506,0))),""))</f>
        <v/>
      </c>
      <c r="G1411" s="12">
        <f>IF(B1411="","",IFERROR(IF(INDEX(Kunden!$N$7:$N$506,MATCH(B1411,Kunden!$T$7:$T$506,0))="","",INDEX(Kunden!$N$7:$N$506,MATCH(B1411,Kunden!$T$7:$T$506,0))),""))</f>
        <v/>
      </c>
      <c r="H1411" s="12">
        <f>IF(B1411="","",IF(ISNA(MATCH(B1411,Kunden!$T$7:$T$506,0)),"nicht in der Kundenliste",IF(A1411="","Datum fehlt","")))</f>
        <v/>
      </c>
    </row>
    <row r="1412">
      <c r="A1412" s="11" t="n"/>
      <c r="B1412" s="9" t="n"/>
      <c r="C1412" s="9" t="n"/>
      <c r="D1412" s="9" t="n"/>
      <c r="E1412" s="13">
        <f>IF(B1412="","",IFERROR(IF(INDEX(Kunden!$A$7:$A$506,MATCH(B1412,Kunden!$T$7:$T$506,0))="","",INDEX(Kunden!$A$7:$A$506,MATCH(B1412,Kunden!$T$7:$T$506,0))),""))</f>
        <v/>
      </c>
      <c r="F1412" s="12">
        <f>IF(B1412="","",IFERROR(IF(INDEX(Kunden!$J$7:$J$506,MATCH(B1412,Kunden!$T$7:$T$506,0))="","",INDEX(Kunden!$J$7:$J$506,MATCH(B1412,Kunden!$T$7:$T$506,0))),""))</f>
        <v/>
      </c>
      <c r="G1412" s="12">
        <f>IF(B1412="","",IFERROR(IF(INDEX(Kunden!$N$7:$N$506,MATCH(B1412,Kunden!$T$7:$T$506,0))="","",INDEX(Kunden!$N$7:$N$506,MATCH(B1412,Kunden!$T$7:$T$506,0))),""))</f>
        <v/>
      </c>
      <c r="H1412" s="12">
        <f>IF(B1412="","",IF(ISNA(MATCH(B1412,Kunden!$T$7:$T$506,0)),"nicht in der Kundenliste",IF(A1412="","Datum fehlt","")))</f>
        <v/>
      </c>
    </row>
    <row r="1413">
      <c r="A1413" s="11" t="n"/>
      <c r="B1413" s="9" t="n"/>
      <c r="C1413" s="9" t="n"/>
      <c r="D1413" s="9" t="n"/>
      <c r="E1413" s="13">
        <f>IF(B1413="","",IFERROR(IF(INDEX(Kunden!$A$7:$A$506,MATCH(B1413,Kunden!$T$7:$T$506,0))="","",INDEX(Kunden!$A$7:$A$506,MATCH(B1413,Kunden!$T$7:$T$506,0))),""))</f>
        <v/>
      </c>
      <c r="F1413" s="12">
        <f>IF(B1413="","",IFERROR(IF(INDEX(Kunden!$J$7:$J$506,MATCH(B1413,Kunden!$T$7:$T$506,0))="","",INDEX(Kunden!$J$7:$J$506,MATCH(B1413,Kunden!$T$7:$T$506,0))),""))</f>
        <v/>
      </c>
      <c r="G1413" s="12">
        <f>IF(B1413="","",IFERROR(IF(INDEX(Kunden!$N$7:$N$506,MATCH(B1413,Kunden!$T$7:$T$506,0))="","",INDEX(Kunden!$N$7:$N$506,MATCH(B1413,Kunden!$T$7:$T$506,0))),""))</f>
        <v/>
      </c>
      <c r="H1413" s="12">
        <f>IF(B1413="","",IF(ISNA(MATCH(B1413,Kunden!$T$7:$T$506,0)),"nicht in der Kundenliste",IF(A1413="","Datum fehlt","")))</f>
        <v/>
      </c>
    </row>
    <row r="1414">
      <c r="A1414" s="11" t="n"/>
      <c r="B1414" s="9" t="n"/>
      <c r="C1414" s="9" t="n"/>
      <c r="D1414" s="9" t="n"/>
      <c r="E1414" s="13">
        <f>IF(B1414="","",IFERROR(IF(INDEX(Kunden!$A$7:$A$506,MATCH(B1414,Kunden!$T$7:$T$506,0))="","",INDEX(Kunden!$A$7:$A$506,MATCH(B1414,Kunden!$T$7:$T$506,0))),""))</f>
        <v/>
      </c>
      <c r="F1414" s="12">
        <f>IF(B1414="","",IFERROR(IF(INDEX(Kunden!$J$7:$J$506,MATCH(B1414,Kunden!$T$7:$T$506,0))="","",INDEX(Kunden!$J$7:$J$506,MATCH(B1414,Kunden!$T$7:$T$506,0))),""))</f>
        <v/>
      </c>
      <c r="G1414" s="12">
        <f>IF(B1414="","",IFERROR(IF(INDEX(Kunden!$N$7:$N$506,MATCH(B1414,Kunden!$T$7:$T$506,0))="","",INDEX(Kunden!$N$7:$N$506,MATCH(B1414,Kunden!$T$7:$T$506,0))),""))</f>
        <v/>
      </c>
      <c r="H1414" s="12">
        <f>IF(B1414="","",IF(ISNA(MATCH(B1414,Kunden!$T$7:$T$506,0)),"nicht in der Kundenliste",IF(A1414="","Datum fehlt","")))</f>
        <v/>
      </c>
    </row>
    <row r="1415">
      <c r="A1415" s="11" t="n"/>
      <c r="B1415" s="9" t="n"/>
      <c r="C1415" s="9" t="n"/>
      <c r="D1415" s="9" t="n"/>
      <c r="E1415" s="13">
        <f>IF(B1415="","",IFERROR(IF(INDEX(Kunden!$A$7:$A$506,MATCH(B1415,Kunden!$T$7:$T$506,0))="","",INDEX(Kunden!$A$7:$A$506,MATCH(B1415,Kunden!$T$7:$T$506,0))),""))</f>
        <v/>
      </c>
      <c r="F1415" s="12">
        <f>IF(B1415="","",IFERROR(IF(INDEX(Kunden!$J$7:$J$506,MATCH(B1415,Kunden!$T$7:$T$506,0))="","",INDEX(Kunden!$J$7:$J$506,MATCH(B1415,Kunden!$T$7:$T$506,0))),""))</f>
        <v/>
      </c>
      <c r="G1415" s="12">
        <f>IF(B1415="","",IFERROR(IF(INDEX(Kunden!$N$7:$N$506,MATCH(B1415,Kunden!$T$7:$T$506,0))="","",INDEX(Kunden!$N$7:$N$506,MATCH(B1415,Kunden!$T$7:$T$506,0))),""))</f>
        <v/>
      </c>
      <c r="H1415" s="12">
        <f>IF(B1415="","",IF(ISNA(MATCH(B1415,Kunden!$T$7:$T$506,0)),"nicht in der Kundenliste",IF(A1415="","Datum fehlt","")))</f>
        <v/>
      </c>
    </row>
    <row r="1416">
      <c r="A1416" s="11" t="n"/>
      <c r="B1416" s="9" t="n"/>
      <c r="C1416" s="9" t="n"/>
      <c r="D1416" s="9" t="n"/>
      <c r="E1416" s="13">
        <f>IF(B1416="","",IFERROR(IF(INDEX(Kunden!$A$7:$A$506,MATCH(B1416,Kunden!$T$7:$T$506,0))="","",INDEX(Kunden!$A$7:$A$506,MATCH(B1416,Kunden!$T$7:$T$506,0))),""))</f>
        <v/>
      </c>
      <c r="F1416" s="12">
        <f>IF(B1416="","",IFERROR(IF(INDEX(Kunden!$J$7:$J$506,MATCH(B1416,Kunden!$T$7:$T$506,0))="","",INDEX(Kunden!$J$7:$J$506,MATCH(B1416,Kunden!$T$7:$T$506,0))),""))</f>
        <v/>
      </c>
      <c r="G1416" s="12">
        <f>IF(B1416="","",IFERROR(IF(INDEX(Kunden!$N$7:$N$506,MATCH(B1416,Kunden!$T$7:$T$506,0))="","",INDEX(Kunden!$N$7:$N$506,MATCH(B1416,Kunden!$T$7:$T$506,0))),""))</f>
        <v/>
      </c>
      <c r="H1416" s="12">
        <f>IF(B1416="","",IF(ISNA(MATCH(B1416,Kunden!$T$7:$T$506,0)),"nicht in der Kundenliste",IF(A1416="","Datum fehlt","")))</f>
        <v/>
      </c>
    </row>
    <row r="1417">
      <c r="A1417" s="11" t="n"/>
      <c r="B1417" s="9" t="n"/>
      <c r="C1417" s="9" t="n"/>
      <c r="D1417" s="9" t="n"/>
      <c r="E1417" s="13">
        <f>IF(B1417="","",IFERROR(IF(INDEX(Kunden!$A$7:$A$506,MATCH(B1417,Kunden!$T$7:$T$506,0))="","",INDEX(Kunden!$A$7:$A$506,MATCH(B1417,Kunden!$T$7:$T$506,0))),""))</f>
        <v/>
      </c>
      <c r="F1417" s="12">
        <f>IF(B1417="","",IFERROR(IF(INDEX(Kunden!$J$7:$J$506,MATCH(B1417,Kunden!$T$7:$T$506,0))="","",INDEX(Kunden!$J$7:$J$506,MATCH(B1417,Kunden!$T$7:$T$506,0))),""))</f>
        <v/>
      </c>
      <c r="G1417" s="12">
        <f>IF(B1417="","",IFERROR(IF(INDEX(Kunden!$N$7:$N$506,MATCH(B1417,Kunden!$T$7:$T$506,0))="","",INDEX(Kunden!$N$7:$N$506,MATCH(B1417,Kunden!$T$7:$T$506,0))),""))</f>
        <v/>
      </c>
      <c r="H1417" s="12">
        <f>IF(B1417="","",IF(ISNA(MATCH(B1417,Kunden!$T$7:$T$506,0)),"nicht in der Kundenliste",IF(A1417="","Datum fehlt","")))</f>
        <v/>
      </c>
    </row>
    <row r="1418">
      <c r="A1418" s="11" t="n"/>
      <c r="B1418" s="9" t="n"/>
      <c r="C1418" s="9" t="n"/>
      <c r="D1418" s="9" t="n"/>
      <c r="E1418" s="13">
        <f>IF(B1418="","",IFERROR(IF(INDEX(Kunden!$A$7:$A$506,MATCH(B1418,Kunden!$T$7:$T$506,0))="","",INDEX(Kunden!$A$7:$A$506,MATCH(B1418,Kunden!$T$7:$T$506,0))),""))</f>
        <v/>
      </c>
      <c r="F1418" s="12">
        <f>IF(B1418="","",IFERROR(IF(INDEX(Kunden!$J$7:$J$506,MATCH(B1418,Kunden!$T$7:$T$506,0))="","",INDEX(Kunden!$J$7:$J$506,MATCH(B1418,Kunden!$T$7:$T$506,0))),""))</f>
        <v/>
      </c>
      <c r="G1418" s="12">
        <f>IF(B1418="","",IFERROR(IF(INDEX(Kunden!$N$7:$N$506,MATCH(B1418,Kunden!$T$7:$T$506,0))="","",INDEX(Kunden!$N$7:$N$506,MATCH(B1418,Kunden!$T$7:$T$506,0))),""))</f>
        <v/>
      </c>
      <c r="H1418" s="12">
        <f>IF(B1418="","",IF(ISNA(MATCH(B1418,Kunden!$T$7:$T$506,0)),"nicht in der Kundenliste",IF(A1418="","Datum fehlt","")))</f>
        <v/>
      </c>
    </row>
    <row r="1419">
      <c r="A1419" s="11" t="n"/>
      <c r="B1419" s="9" t="n"/>
      <c r="C1419" s="9" t="n"/>
      <c r="D1419" s="9" t="n"/>
      <c r="E1419" s="13">
        <f>IF(B1419="","",IFERROR(IF(INDEX(Kunden!$A$7:$A$506,MATCH(B1419,Kunden!$T$7:$T$506,0))="","",INDEX(Kunden!$A$7:$A$506,MATCH(B1419,Kunden!$T$7:$T$506,0))),""))</f>
        <v/>
      </c>
      <c r="F1419" s="12">
        <f>IF(B1419="","",IFERROR(IF(INDEX(Kunden!$J$7:$J$506,MATCH(B1419,Kunden!$T$7:$T$506,0))="","",INDEX(Kunden!$J$7:$J$506,MATCH(B1419,Kunden!$T$7:$T$506,0))),""))</f>
        <v/>
      </c>
      <c r="G1419" s="12">
        <f>IF(B1419="","",IFERROR(IF(INDEX(Kunden!$N$7:$N$506,MATCH(B1419,Kunden!$T$7:$T$506,0))="","",INDEX(Kunden!$N$7:$N$506,MATCH(B1419,Kunden!$T$7:$T$506,0))),""))</f>
        <v/>
      </c>
      <c r="H1419" s="12">
        <f>IF(B1419="","",IF(ISNA(MATCH(B1419,Kunden!$T$7:$T$506,0)),"nicht in der Kundenliste",IF(A1419="","Datum fehlt","")))</f>
        <v/>
      </c>
    </row>
    <row r="1420">
      <c r="A1420" s="11" t="n"/>
      <c r="B1420" s="9" t="n"/>
      <c r="C1420" s="9" t="n"/>
      <c r="D1420" s="9" t="n"/>
      <c r="E1420" s="13">
        <f>IF(B1420="","",IFERROR(IF(INDEX(Kunden!$A$7:$A$506,MATCH(B1420,Kunden!$T$7:$T$506,0))="","",INDEX(Kunden!$A$7:$A$506,MATCH(B1420,Kunden!$T$7:$T$506,0))),""))</f>
        <v/>
      </c>
      <c r="F1420" s="12">
        <f>IF(B1420="","",IFERROR(IF(INDEX(Kunden!$J$7:$J$506,MATCH(B1420,Kunden!$T$7:$T$506,0))="","",INDEX(Kunden!$J$7:$J$506,MATCH(B1420,Kunden!$T$7:$T$506,0))),""))</f>
        <v/>
      </c>
      <c r="G1420" s="12">
        <f>IF(B1420="","",IFERROR(IF(INDEX(Kunden!$N$7:$N$506,MATCH(B1420,Kunden!$T$7:$T$506,0))="","",INDEX(Kunden!$N$7:$N$506,MATCH(B1420,Kunden!$T$7:$T$506,0))),""))</f>
        <v/>
      </c>
      <c r="H1420" s="12">
        <f>IF(B1420="","",IF(ISNA(MATCH(B1420,Kunden!$T$7:$T$506,0)),"nicht in der Kundenliste",IF(A1420="","Datum fehlt","")))</f>
        <v/>
      </c>
    </row>
    <row r="1421">
      <c r="A1421" s="11" t="n"/>
      <c r="B1421" s="9" t="n"/>
      <c r="C1421" s="9" t="n"/>
      <c r="D1421" s="9" t="n"/>
      <c r="E1421" s="13">
        <f>IF(B1421="","",IFERROR(IF(INDEX(Kunden!$A$7:$A$506,MATCH(B1421,Kunden!$T$7:$T$506,0))="","",INDEX(Kunden!$A$7:$A$506,MATCH(B1421,Kunden!$T$7:$T$506,0))),""))</f>
        <v/>
      </c>
      <c r="F1421" s="12">
        <f>IF(B1421="","",IFERROR(IF(INDEX(Kunden!$J$7:$J$506,MATCH(B1421,Kunden!$T$7:$T$506,0))="","",INDEX(Kunden!$J$7:$J$506,MATCH(B1421,Kunden!$T$7:$T$506,0))),""))</f>
        <v/>
      </c>
      <c r="G1421" s="12">
        <f>IF(B1421="","",IFERROR(IF(INDEX(Kunden!$N$7:$N$506,MATCH(B1421,Kunden!$T$7:$T$506,0))="","",INDEX(Kunden!$N$7:$N$506,MATCH(B1421,Kunden!$T$7:$T$506,0))),""))</f>
        <v/>
      </c>
      <c r="H1421" s="12">
        <f>IF(B1421="","",IF(ISNA(MATCH(B1421,Kunden!$T$7:$T$506,0)),"nicht in der Kundenliste",IF(A1421="","Datum fehlt","")))</f>
        <v/>
      </c>
    </row>
    <row r="1422">
      <c r="A1422" s="11" t="n"/>
      <c r="B1422" s="9" t="n"/>
      <c r="C1422" s="9" t="n"/>
      <c r="D1422" s="9" t="n"/>
      <c r="E1422" s="13">
        <f>IF(B1422="","",IFERROR(IF(INDEX(Kunden!$A$7:$A$506,MATCH(B1422,Kunden!$T$7:$T$506,0))="","",INDEX(Kunden!$A$7:$A$506,MATCH(B1422,Kunden!$T$7:$T$506,0))),""))</f>
        <v/>
      </c>
      <c r="F1422" s="12">
        <f>IF(B1422="","",IFERROR(IF(INDEX(Kunden!$J$7:$J$506,MATCH(B1422,Kunden!$T$7:$T$506,0))="","",INDEX(Kunden!$J$7:$J$506,MATCH(B1422,Kunden!$T$7:$T$506,0))),""))</f>
        <v/>
      </c>
      <c r="G1422" s="12">
        <f>IF(B1422="","",IFERROR(IF(INDEX(Kunden!$N$7:$N$506,MATCH(B1422,Kunden!$T$7:$T$506,0))="","",INDEX(Kunden!$N$7:$N$506,MATCH(B1422,Kunden!$T$7:$T$506,0))),""))</f>
        <v/>
      </c>
      <c r="H1422" s="12">
        <f>IF(B1422="","",IF(ISNA(MATCH(B1422,Kunden!$T$7:$T$506,0)),"nicht in der Kundenliste",IF(A1422="","Datum fehlt","")))</f>
        <v/>
      </c>
    </row>
    <row r="1423">
      <c r="A1423" s="11" t="n"/>
      <c r="B1423" s="9" t="n"/>
      <c r="C1423" s="9" t="n"/>
      <c r="D1423" s="9" t="n"/>
      <c r="E1423" s="13">
        <f>IF(B1423="","",IFERROR(IF(INDEX(Kunden!$A$7:$A$506,MATCH(B1423,Kunden!$T$7:$T$506,0))="","",INDEX(Kunden!$A$7:$A$506,MATCH(B1423,Kunden!$T$7:$T$506,0))),""))</f>
        <v/>
      </c>
      <c r="F1423" s="12">
        <f>IF(B1423="","",IFERROR(IF(INDEX(Kunden!$J$7:$J$506,MATCH(B1423,Kunden!$T$7:$T$506,0))="","",INDEX(Kunden!$J$7:$J$506,MATCH(B1423,Kunden!$T$7:$T$506,0))),""))</f>
        <v/>
      </c>
      <c r="G1423" s="12">
        <f>IF(B1423="","",IFERROR(IF(INDEX(Kunden!$N$7:$N$506,MATCH(B1423,Kunden!$T$7:$T$506,0))="","",INDEX(Kunden!$N$7:$N$506,MATCH(B1423,Kunden!$T$7:$T$506,0))),""))</f>
        <v/>
      </c>
      <c r="H1423" s="12">
        <f>IF(B1423="","",IF(ISNA(MATCH(B1423,Kunden!$T$7:$T$506,0)),"nicht in der Kundenliste",IF(A1423="","Datum fehlt","")))</f>
        <v/>
      </c>
    </row>
    <row r="1424">
      <c r="A1424" s="11" t="n"/>
      <c r="B1424" s="9" t="n"/>
      <c r="C1424" s="9" t="n"/>
      <c r="D1424" s="9" t="n"/>
      <c r="E1424" s="13">
        <f>IF(B1424="","",IFERROR(IF(INDEX(Kunden!$A$7:$A$506,MATCH(B1424,Kunden!$T$7:$T$506,0))="","",INDEX(Kunden!$A$7:$A$506,MATCH(B1424,Kunden!$T$7:$T$506,0))),""))</f>
        <v/>
      </c>
      <c r="F1424" s="12">
        <f>IF(B1424="","",IFERROR(IF(INDEX(Kunden!$J$7:$J$506,MATCH(B1424,Kunden!$T$7:$T$506,0))="","",INDEX(Kunden!$J$7:$J$506,MATCH(B1424,Kunden!$T$7:$T$506,0))),""))</f>
        <v/>
      </c>
      <c r="G1424" s="12">
        <f>IF(B1424="","",IFERROR(IF(INDEX(Kunden!$N$7:$N$506,MATCH(B1424,Kunden!$T$7:$T$506,0))="","",INDEX(Kunden!$N$7:$N$506,MATCH(B1424,Kunden!$T$7:$T$506,0))),""))</f>
        <v/>
      </c>
      <c r="H1424" s="12">
        <f>IF(B1424="","",IF(ISNA(MATCH(B1424,Kunden!$T$7:$T$506,0)),"nicht in der Kundenliste",IF(A1424="","Datum fehlt","")))</f>
        <v/>
      </c>
    </row>
    <row r="1425">
      <c r="A1425" s="11" t="n"/>
      <c r="B1425" s="9" t="n"/>
      <c r="C1425" s="9" t="n"/>
      <c r="D1425" s="9" t="n"/>
      <c r="E1425" s="13">
        <f>IF(B1425="","",IFERROR(IF(INDEX(Kunden!$A$7:$A$506,MATCH(B1425,Kunden!$T$7:$T$506,0))="","",INDEX(Kunden!$A$7:$A$506,MATCH(B1425,Kunden!$T$7:$T$506,0))),""))</f>
        <v/>
      </c>
      <c r="F1425" s="12">
        <f>IF(B1425="","",IFERROR(IF(INDEX(Kunden!$J$7:$J$506,MATCH(B1425,Kunden!$T$7:$T$506,0))="","",INDEX(Kunden!$J$7:$J$506,MATCH(B1425,Kunden!$T$7:$T$506,0))),""))</f>
        <v/>
      </c>
      <c r="G1425" s="12">
        <f>IF(B1425="","",IFERROR(IF(INDEX(Kunden!$N$7:$N$506,MATCH(B1425,Kunden!$T$7:$T$506,0))="","",INDEX(Kunden!$N$7:$N$506,MATCH(B1425,Kunden!$T$7:$T$506,0))),""))</f>
        <v/>
      </c>
      <c r="H1425" s="12">
        <f>IF(B1425="","",IF(ISNA(MATCH(B1425,Kunden!$T$7:$T$506,0)),"nicht in der Kundenliste",IF(A1425="","Datum fehlt","")))</f>
        <v/>
      </c>
    </row>
    <row r="1426">
      <c r="A1426" s="11" t="n"/>
      <c r="B1426" s="9" t="n"/>
      <c r="C1426" s="9" t="n"/>
      <c r="D1426" s="9" t="n"/>
      <c r="E1426" s="13">
        <f>IF(B1426="","",IFERROR(IF(INDEX(Kunden!$A$7:$A$506,MATCH(B1426,Kunden!$T$7:$T$506,0))="","",INDEX(Kunden!$A$7:$A$506,MATCH(B1426,Kunden!$T$7:$T$506,0))),""))</f>
        <v/>
      </c>
      <c r="F1426" s="12">
        <f>IF(B1426="","",IFERROR(IF(INDEX(Kunden!$J$7:$J$506,MATCH(B1426,Kunden!$T$7:$T$506,0))="","",INDEX(Kunden!$J$7:$J$506,MATCH(B1426,Kunden!$T$7:$T$506,0))),""))</f>
        <v/>
      </c>
      <c r="G1426" s="12">
        <f>IF(B1426="","",IFERROR(IF(INDEX(Kunden!$N$7:$N$506,MATCH(B1426,Kunden!$T$7:$T$506,0))="","",INDEX(Kunden!$N$7:$N$506,MATCH(B1426,Kunden!$T$7:$T$506,0))),""))</f>
        <v/>
      </c>
      <c r="H1426" s="12">
        <f>IF(B1426="","",IF(ISNA(MATCH(B1426,Kunden!$T$7:$T$506,0)),"nicht in der Kundenliste",IF(A1426="","Datum fehlt","")))</f>
        <v/>
      </c>
    </row>
    <row r="1427">
      <c r="A1427" s="11" t="n"/>
      <c r="B1427" s="9" t="n"/>
      <c r="C1427" s="9" t="n"/>
      <c r="D1427" s="9" t="n"/>
      <c r="E1427" s="13">
        <f>IF(B1427="","",IFERROR(IF(INDEX(Kunden!$A$7:$A$506,MATCH(B1427,Kunden!$T$7:$T$506,0))="","",INDEX(Kunden!$A$7:$A$506,MATCH(B1427,Kunden!$T$7:$T$506,0))),""))</f>
        <v/>
      </c>
      <c r="F1427" s="12">
        <f>IF(B1427="","",IFERROR(IF(INDEX(Kunden!$J$7:$J$506,MATCH(B1427,Kunden!$T$7:$T$506,0))="","",INDEX(Kunden!$J$7:$J$506,MATCH(B1427,Kunden!$T$7:$T$506,0))),""))</f>
        <v/>
      </c>
      <c r="G1427" s="12">
        <f>IF(B1427="","",IFERROR(IF(INDEX(Kunden!$N$7:$N$506,MATCH(B1427,Kunden!$T$7:$T$506,0))="","",INDEX(Kunden!$N$7:$N$506,MATCH(B1427,Kunden!$T$7:$T$506,0))),""))</f>
        <v/>
      </c>
      <c r="H1427" s="12">
        <f>IF(B1427="","",IF(ISNA(MATCH(B1427,Kunden!$T$7:$T$506,0)),"nicht in der Kundenliste",IF(A1427="","Datum fehlt","")))</f>
        <v/>
      </c>
    </row>
    <row r="1428">
      <c r="A1428" s="11" t="n"/>
      <c r="B1428" s="9" t="n"/>
      <c r="C1428" s="9" t="n"/>
      <c r="D1428" s="9" t="n"/>
      <c r="E1428" s="13">
        <f>IF(B1428="","",IFERROR(IF(INDEX(Kunden!$A$7:$A$506,MATCH(B1428,Kunden!$T$7:$T$506,0))="","",INDEX(Kunden!$A$7:$A$506,MATCH(B1428,Kunden!$T$7:$T$506,0))),""))</f>
        <v/>
      </c>
      <c r="F1428" s="12">
        <f>IF(B1428="","",IFERROR(IF(INDEX(Kunden!$J$7:$J$506,MATCH(B1428,Kunden!$T$7:$T$506,0))="","",INDEX(Kunden!$J$7:$J$506,MATCH(B1428,Kunden!$T$7:$T$506,0))),""))</f>
        <v/>
      </c>
      <c r="G1428" s="12">
        <f>IF(B1428="","",IFERROR(IF(INDEX(Kunden!$N$7:$N$506,MATCH(B1428,Kunden!$T$7:$T$506,0))="","",INDEX(Kunden!$N$7:$N$506,MATCH(B1428,Kunden!$T$7:$T$506,0))),""))</f>
        <v/>
      </c>
      <c r="H1428" s="12">
        <f>IF(B1428="","",IF(ISNA(MATCH(B1428,Kunden!$T$7:$T$506,0)),"nicht in der Kundenliste",IF(A1428="","Datum fehlt","")))</f>
        <v/>
      </c>
    </row>
    <row r="1429">
      <c r="A1429" s="11" t="n"/>
      <c r="B1429" s="9" t="n"/>
      <c r="C1429" s="9" t="n"/>
      <c r="D1429" s="9" t="n"/>
      <c r="E1429" s="13">
        <f>IF(B1429="","",IFERROR(IF(INDEX(Kunden!$A$7:$A$506,MATCH(B1429,Kunden!$T$7:$T$506,0))="","",INDEX(Kunden!$A$7:$A$506,MATCH(B1429,Kunden!$T$7:$T$506,0))),""))</f>
        <v/>
      </c>
      <c r="F1429" s="12">
        <f>IF(B1429="","",IFERROR(IF(INDEX(Kunden!$J$7:$J$506,MATCH(B1429,Kunden!$T$7:$T$506,0))="","",INDEX(Kunden!$J$7:$J$506,MATCH(B1429,Kunden!$T$7:$T$506,0))),""))</f>
        <v/>
      </c>
      <c r="G1429" s="12">
        <f>IF(B1429="","",IFERROR(IF(INDEX(Kunden!$N$7:$N$506,MATCH(B1429,Kunden!$T$7:$T$506,0))="","",INDEX(Kunden!$N$7:$N$506,MATCH(B1429,Kunden!$T$7:$T$506,0))),""))</f>
        <v/>
      </c>
      <c r="H1429" s="12">
        <f>IF(B1429="","",IF(ISNA(MATCH(B1429,Kunden!$T$7:$T$506,0)),"nicht in der Kundenliste",IF(A1429="","Datum fehlt","")))</f>
        <v/>
      </c>
    </row>
    <row r="1430">
      <c r="A1430" s="11" t="n"/>
      <c r="B1430" s="9" t="n"/>
      <c r="C1430" s="9" t="n"/>
      <c r="D1430" s="9" t="n"/>
      <c r="E1430" s="13">
        <f>IF(B1430="","",IFERROR(IF(INDEX(Kunden!$A$7:$A$506,MATCH(B1430,Kunden!$T$7:$T$506,0))="","",INDEX(Kunden!$A$7:$A$506,MATCH(B1430,Kunden!$T$7:$T$506,0))),""))</f>
        <v/>
      </c>
      <c r="F1430" s="12">
        <f>IF(B1430="","",IFERROR(IF(INDEX(Kunden!$J$7:$J$506,MATCH(B1430,Kunden!$T$7:$T$506,0))="","",INDEX(Kunden!$J$7:$J$506,MATCH(B1430,Kunden!$T$7:$T$506,0))),""))</f>
        <v/>
      </c>
      <c r="G1430" s="12">
        <f>IF(B1430="","",IFERROR(IF(INDEX(Kunden!$N$7:$N$506,MATCH(B1430,Kunden!$T$7:$T$506,0))="","",INDEX(Kunden!$N$7:$N$506,MATCH(B1430,Kunden!$T$7:$T$506,0))),""))</f>
        <v/>
      </c>
      <c r="H1430" s="12">
        <f>IF(B1430="","",IF(ISNA(MATCH(B1430,Kunden!$T$7:$T$506,0)),"nicht in der Kundenliste",IF(A1430="","Datum fehlt","")))</f>
        <v/>
      </c>
    </row>
    <row r="1431">
      <c r="A1431" s="11" t="n"/>
      <c r="B1431" s="9" t="n"/>
      <c r="C1431" s="9" t="n"/>
      <c r="D1431" s="9" t="n"/>
      <c r="E1431" s="13">
        <f>IF(B1431="","",IFERROR(IF(INDEX(Kunden!$A$7:$A$506,MATCH(B1431,Kunden!$T$7:$T$506,0))="","",INDEX(Kunden!$A$7:$A$506,MATCH(B1431,Kunden!$T$7:$T$506,0))),""))</f>
        <v/>
      </c>
      <c r="F1431" s="12">
        <f>IF(B1431="","",IFERROR(IF(INDEX(Kunden!$J$7:$J$506,MATCH(B1431,Kunden!$T$7:$T$506,0))="","",INDEX(Kunden!$J$7:$J$506,MATCH(B1431,Kunden!$T$7:$T$506,0))),""))</f>
        <v/>
      </c>
      <c r="G1431" s="12">
        <f>IF(B1431="","",IFERROR(IF(INDEX(Kunden!$N$7:$N$506,MATCH(B1431,Kunden!$T$7:$T$506,0))="","",INDEX(Kunden!$N$7:$N$506,MATCH(B1431,Kunden!$T$7:$T$506,0))),""))</f>
        <v/>
      </c>
      <c r="H1431" s="12">
        <f>IF(B1431="","",IF(ISNA(MATCH(B1431,Kunden!$T$7:$T$506,0)),"nicht in der Kundenliste",IF(A1431="","Datum fehlt","")))</f>
        <v/>
      </c>
    </row>
    <row r="1432">
      <c r="A1432" s="11" t="n"/>
      <c r="B1432" s="9" t="n"/>
      <c r="C1432" s="9" t="n"/>
      <c r="D1432" s="9" t="n"/>
      <c r="E1432" s="13">
        <f>IF(B1432="","",IFERROR(IF(INDEX(Kunden!$A$7:$A$506,MATCH(B1432,Kunden!$T$7:$T$506,0))="","",INDEX(Kunden!$A$7:$A$506,MATCH(B1432,Kunden!$T$7:$T$506,0))),""))</f>
        <v/>
      </c>
      <c r="F1432" s="12">
        <f>IF(B1432="","",IFERROR(IF(INDEX(Kunden!$J$7:$J$506,MATCH(B1432,Kunden!$T$7:$T$506,0))="","",INDEX(Kunden!$J$7:$J$506,MATCH(B1432,Kunden!$T$7:$T$506,0))),""))</f>
        <v/>
      </c>
      <c r="G1432" s="12">
        <f>IF(B1432="","",IFERROR(IF(INDEX(Kunden!$N$7:$N$506,MATCH(B1432,Kunden!$T$7:$T$506,0))="","",INDEX(Kunden!$N$7:$N$506,MATCH(B1432,Kunden!$T$7:$T$506,0))),""))</f>
        <v/>
      </c>
      <c r="H1432" s="12">
        <f>IF(B1432="","",IF(ISNA(MATCH(B1432,Kunden!$T$7:$T$506,0)),"nicht in der Kundenliste",IF(A1432="","Datum fehlt","")))</f>
        <v/>
      </c>
    </row>
    <row r="1433">
      <c r="A1433" s="11" t="n"/>
      <c r="B1433" s="9" t="n"/>
      <c r="C1433" s="9" t="n"/>
      <c r="D1433" s="9" t="n"/>
      <c r="E1433" s="13">
        <f>IF(B1433="","",IFERROR(IF(INDEX(Kunden!$A$7:$A$506,MATCH(B1433,Kunden!$T$7:$T$506,0))="","",INDEX(Kunden!$A$7:$A$506,MATCH(B1433,Kunden!$T$7:$T$506,0))),""))</f>
        <v/>
      </c>
      <c r="F1433" s="12">
        <f>IF(B1433="","",IFERROR(IF(INDEX(Kunden!$J$7:$J$506,MATCH(B1433,Kunden!$T$7:$T$506,0))="","",INDEX(Kunden!$J$7:$J$506,MATCH(B1433,Kunden!$T$7:$T$506,0))),""))</f>
        <v/>
      </c>
      <c r="G1433" s="12">
        <f>IF(B1433="","",IFERROR(IF(INDEX(Kunden!$N$7:$N$506,MATCH(B1433,Kunden!$T$7:$T$506,0))="","",INDEX(Kunden!$N$7:$N$506,MATCH(B1433,Kunden!$T$7:$T$506,0))),""))</f>
        <v/>
      </c>
      <c r="H1433" s="12">
        <f>IF(B1433="","",IF(ISNA(MATCH(B1433,Kunden!$T$7:$T$506,0)),"nicht in der Kundenliste",IF(A1433="","Datum fehlt","")))</f>
        <v/>
      </c>
    </row>
    <row r="1434">
      <c r="A1434" s="11" t="n"/>
      <c r="B1434" s="9" t="n"/>
      <c r="C1434" s="9" t="n"/>
      <c r="D1434" s="9" t="n"/>
      <c r="E1434" s="13">
        <f>IF(B1434="","",IFERROR(IF(INDEX(Kunden!$A$7:$A$506,MATCH(B1434,Kunden!$T$7:$T$506,0))="","",INDEX(Kunden!$A$7:$A$506,MATCH(B1434,Kunden!$T$7:$T$506,0))),""))</f>
        <v/>
      </c>
      <c r="F1434" s="12">
        <f>IF(B1434="","",IFERROR(IF(INDEX(Kunden!$J$7:$J$506,MATCH(B1434,Kunden!$T$7:$T$506,0))="","",INDEX(Kunden!$J$7:$J$506,MATCH(B1434,Kunden!$T$7:$T$506,0))),""))</f>
        <v/>
      </c>
      <c r="G1434" s="12">
        <f>IF(B1434="","",IFERROR(IF(INDEX(Kunden!$N$7:$N$506,MATCH(B1434,Kunden!$T$7:$T$506,0))="","",INDEX(Kunden!$N$7:$N$506,MATCH(B1434,Kunden!$T$7:$T$506,0))),""))</f>
        <v/>
      </c>
      <c r="H1434" s="12">
        <f>IF(B1434="","",IF(ISNA(MATCH(B1434,Kunden!$T$7:$T$506,0)),"nicht in der Kundenliste",IF(A1434="","Datum fehlt","")))</f>
        <v/>
      </c>
    </row>
    <row r="1435">
      <c r="A1435" s="11" t="n"/>
      <c r="B1435" s="9" t="n"/>
      <c r="C1435" s="9" t="n"/>
      <c r="D1435" s="9" t="n"/>
      <c r="E1435" s="13">
        <f>IF(B1435="","",IFERROR(IF(INDEX(Kunden!$A$7:$A$506,MATCH(B1435,Kunden!$T$7:$T$506,0))="","",INDEX(Kunden!$A$7:$A$506,MATCH(B1435,Kunden!$T$7:$T$506,0))),""))</f>
        <v/>
      </c>
      <c r="F1435" s="12">
        <f>IF(B1435="","",IFERROR(IF(INDEX(Kunden!$J$7:$J$506,MATCH(B1435,Kunden!$T$7:$T$506,0))="","",INDEX(Kunden!$J$7:$J$506,MATCH(B1435,Kunden!$T$7:$T$506,0))),""))</f>
        <v/>
      </c>
      <c r="G1435" s="12">
        <f>IF(B1435="","",IFERROR(IF(INDEX(Kunden!$N$7:$N$506,MATCH(B1435,Kunden!$T$7:$T$506,0))="","",INDEX(Kunden!$N$7:$N$506,MATCH(B1435,Kunden!$T$7:$T$506,0))),""))</f>
        <v/>
      </c>
      <c r="H1435" s="12">
        <f>IF(B1435="","",IF(ISNA(MATCH(B1435,Kunden!$T$7:$T$506,0)),"nicht in der Kundenliste",IF(A1435="","Datum fehlt","")))</f>
        <v/>
      </c>
    </row>
    <row r="1436">
      <c r="A1436" s="11" t="n"/>
      <c r="B1436" s="9" t="n"/>
      <c r="C1436" s="9" t="n"/>
      <c r="D1436" s="9" t="n"/>
      <c r="E1436" s="13">
        <f>IF(B1436="","",IFERROR(IF(INDEX(Kunden!$A$7:$A$506,MATCH(B1436,Kunden!$T$7:$T$506,0))="","",INDEX(Kunden!$A$7:$A$506,MATCH(B1436,Kunden!$T$7:$T$506,0))),""))</f>
        <v/>
      </c>
      <c r="F1436" s="12">
        <f>IF(B1436="","",IFERROR(IF(INDEX(Kunden!$J$7:$J$506,MATCH(B1436,Kunden!$T$7:$T$506,0))="","",INDEX(Kunden!$J$7:$J$506,MATCH(B1436,Kunden!$T$7:$T$506,0))),""))</f>
        <v/>
      </c>
      <c r="G1436" s="12">
        <f>IF(B1436="","",IFERROR(IF(INDEX(Kunden!$N$7:$N$506,MATCH(B1436,Kunden!$T$7:$T$506,0))="","",INDEX(Kunden!$N$7:$N$506,MATCH(B1436,Kunden!$T$7:$T$506,0))),""))</f>
        <v/>
      </c>
      <c r="H1436" s="12">
        <f>IF(B1436="","",IF(ISNA(MATCH(B1436,Kunden!$T$7:$T$506,0)),"nicht in der Kundenliste",IF(A1436="","Datum fehlt","")))</f>
        <v/>
      </c>
    </row>
    <row r="1437">
      <c r="A1437" s="11" t="n"/>
      <c r="B1437" s="9" t="n"/>
      <c r="C1437" s="9" t="n"/>
      <c r="D1437" s="9" t="n"/>
      <c r="E1437" s="13">
        <f>IF(B1437="","",IFERROR(IF(INDEX(Kunden!$A$7:$A$506,MATCH(B1437,Kunden!$T$7:$T$506,0))="","",INDEX(Kunden!$A$7:$A$506,MATCH(B1437,Kunden!$T$7:$T$506,0))),""))</f>
        <v/>
      </c>
      <c r="F1437" s="12">
        <f>IF(B1437="","",IFERROR(IF(INDEX(Kunden!$J$7:$J$506,MATCH(B1437,Kunden!$T$7:$T$506,0))="","",INDEX(Kunden!$J$7:$J$506,MATCH(B1437,Kunden!$T$7:$T$506,0))),""))</f>
        <v/>
      </c>
      <c r="G1437" s="12">
        <f>IF(B1437="","",IFERROR(IF(INDEX(Kunden!$N$7:$N$506,MATCH(B1437,Kunden!$T$7:$T$506,0))="","",INDEX(Kunden!$N$7:$N$506,MATCH(B1437,Kunden!$T$7:$T$506,0))),""))</f>
        <v/>
      </c>
      <c r="H1437" s="12">
        <f>IF(B1437="","",IF(ISNA(MATCH(B1437,Kunden!$T$7:$T$506,0)),"nicht in der Kundenliste",IF(A1437="","Datum fehlt","")))</f>
        <v/>
      </c>
    </row>
    <row r="1438">
      <c r="A1438" s="11" t="n"/>
      <c r="B1438" s="9" t="n"/>
      <c r="C1438" s="9" t="n"/>
      <c r="D1438" s="9" t="n"/>
      <c r="E1438" s="13">
        <f>IF(B1438="","",IFERROR(IF(INDEX(Kunden!$A$7:$A$506,MATCH(B1438,Kunden!$T$7:$T$506,0))="","",INDEX(Kunden!$A$7:$A$506,MATCH(B1438,Kunden!$T$7:$T$506,0))),""))</f>
        <v/>
      </c>
      <c r="F1438" s="12">
        <f>IF(B1438="","",IFERROR(IF(INDEX(Kunden!$J$7:$J$506,MATCH(B1438,Kunden!$T$7:$T$506,0))="","",INDEX(Kunden!$J$7:$J$506,MATCH(B1438,Kunden!$T$7:$T$506,0))),""))</f>
        <v/>
      </c>
      <c r="G1438" s="12">
        <f>IF(B1438="","",IFERROR(IF(INDEX(Kunden!$N$7:$N$506,MATCH(B1438,Kunden!$T$7:$T$506,0))="","",INDEX(Kunden!$N$7:$N$506,MATCH(B1438,Kunden!$T$7:$T$506,0))),""))</f>
        <v/>
      </c>
      <c r="H1438" s="12">
        <f>IF(B1438="","",IF(ISNA(MATCH(B1438,Kunden!$T$7:$T$506,0)),"nicht in der Kundenliste",IF(A1438="","Datum fehlt","")))</f>
        <v/>
      </c>
    </row>
    <row r="1439">
      <c r="A1439" s="11" t="n"/>
      <c r="B1439" s="9" t="n"/>
      <c r="C1439" s="9" t="n"/>
      <c r="D1439" s="9" t="n"/>
      <c r="E1439" s="13">
        <f>IF(B1439="","",IFERROR(IF(INDEX(Kunden!$A$7:$A$506,MATCH(B1439,Kunden!$T$7:$T$506,0))="","",INDEX(Kunden!$A$7:$A$506,MATCH(B1439,Kunden!$T$7:$T$506,0))),""))</f>
        <v/>
      </c>
      <c r="F1439" s="12">
        <f>IF(B1439="","",IFERROR(IF(INDEX(Kunden!$J$7:$J$506,MATCH(B1439,Kunden!$T$7:$T$506,0))="","",INDEX(Kunden!$J$7:$J$506,MATCH(B1439,Kunden!$T$7:$T$506,0))),""))</f>
        <v/>
      </c>
      <c r="G1439" s="12">
        <f>IF(B1439="","",IFERROR(IF(INDEX(Kunden!$N$7:$N$506,MATCH(B1439,Kunden!$T$7:$T$506,0))="","",INDEX(Kunden!$N$7:$N$506,MATCH(B1439,Kunden!$T$7:$T$506,0))),""))</f>
        <v/>
      </c>
      <c r="H1439" s="12">
        <f>IF(B1439="","",IF(ISNA(MATCH(B1439,Kunden!$T$7:$T$506,0)),"nicht in der Kundenliste",IF(A1439="","Datum fehlt","")))</f>
        <v/>
      </c>
    </row>
    <row r="1440">
      <c r="A1440" s="11" t="n"/>
      <c r="B1440" s="9" t="n"/>
      <c r="C1440" s="9" t="n"/>
      <c r="D1440" s="9" t="n"/>
      <c r="E1440" s="13">
        <f>IF(B1440="","",IFERROR(IF(INDEX(Kunden!$A$7:$A$506,MATCH(B1440,Kunden!$T$7:$T$506,0))="","",INDEX(Kunden!$A$7:$A$506,MATCH(B1440,Kunden!$T$7:$T$506,0))),""))</f>
        <v/>
      </c>
      <c r="F1440" s="12">
        <f>IF(B1440="","",IFERROR(IF(INDEX(Kunden!$J$7:$J$506,MATCH(B1440,Kunden!$T$7:$T$506,0))="","",INDEX(Kunden!$J$7:$J$506,MATCH(B1440,Kunden!$T$7:$T$506,0))),""))</f>
        <v/>
      </c>
      <c r="G1440" s="12">
        <f>IF(B1440="","",IFERROR(IF(INDEX(Kunden!$N$7:$N$506,MATCH(B1440,Kunden!$T$7:$T$506,0))="","",INDEX(Kunden!$N$7:$N$506,MATCH(B1440,Kunden!$T$7:$T$506,0))),""))</f>
        <v/>
      </c>
      <c r="H1440" s="12">
        <f>IF(B1440="","",IF(ISNA(MATCH(B1440,Kunden!$T$7:$T$506,0)),"nicht in der Kundenliste",IF(A1440="","Datum fehlt","")))</f>
        <v/>
      </c>
    </row>
    <row r="1441">
      <c r="A1441" s="11" t="n"/>
      <c r="B1441" s="9" t="n"/>
      <c r="C1441" s="9" t="n"/>
      <c r="D1441" s="9" t="n"/>
      <c r="E1441" s="13">
        <f>IF(B1441="","",IFERROR(IF(INDEX(Kunden!$A$7:$A$506,MATCH(B1441,Kunden!$T$7:$T$506,0))="","",INDEX(Kunden!$A$7:$A$506,MATCH(B1441,Kunden!$T$7:$T$506,0))),""))</f>
        <v/>
      </c>
      <c r="F1441" s="12">
        <f>IF(B1441="","",IFERROR(IF(INDEX(Kunden!$J$7:$J$506,MATCH(B1441,Kunden!$T$7:$T$506,0))="","",INDEX(Kunden!$J$7:$J$506,MATCH(B1441,Kunden!$T$7:$T$506,0))),""))</f>
        <v/>
      </c>
      <c r="G1441" s="12">
        <f>IF(B1441="","",IFERROR(IF(INDEX(Kunden!$N$7:$N$506,MATCH(B1441,Kunden!$T$7:$T$506,0))="","",INDEX(Kunden!$N$7:$N$506,MATCH(B1441,Kunden!$T$7:$T$506,0))),""))</f>
        <v/>
      </c>
      <c r="H1441" s="12">
        <f>IF(B1441="","",IF(ISNA(MATCH(B1441,Kunden!$T$7:$T$506,0)),"nicht in der Kundenliste",IF(A1441="","Datum fehlt","")))</f>
        <v/>
      </c>
    </row>
    <row r="1442">
      <c r="A1442" s="11" t="n"/>
      <c r="B1442" s="9" t="n"/>
      <c r="C1442" s="9" t="n"/>
      <c r="D1442" s="9" t="n"/>
      <c r="E1442" s="13">
        <f>IF(B1442="","",IFERROR(IF(INDEX(Kunden!$A$7:$A$506,MATCH(B1442,Kunden!$T$7:$T$506,0))="","",INDEX(Kunden!$A$7:$A$506,MATCH(B1442,Kunden!$T$7:$T$506,0))),""))</f>
        <v/>
      </c>
      <c r="F1442" s="12">
        <f>IF(B1442="","",IFERROR(IF(INDEX(Kunden!$J$7:$J$506,MATCH(B1442,Kunden!$T$7:$T$506,0))="","",INDEX(Kunden!$J$7:$J$506,MATCH(B1442,Kunden!$T$7:$T$506,0))),""))</f>
        <v/>
      </c>
      <c r="G1442" s="12">
        <f>IF(B1442="","",IFERROR(IF(INDEX(Kunden!$N$7:$N$506,MATCH(B1442,Kunden!$T$7:$T$506,0))="","",INDEX(Kunden!$N$7:$N$506,MATCH(B1442,Kunden!$T$7:$T$506,0))),""))</f>
        <v/>
      </c>
      <c r="H1442" s="12">
        <f>IF(B1442="","",IF(ISNA(MATCH(B1442,Kunden!$T$7:$T$506,0)),"nicht in der Kundenliste",IF(A1442="","Datum fehlt","")))</f>
        <v/>
      </c>
    </row>
    <row r="1443">
      <c r="A1443" s="11" t="n"/>
      <c r="B1443" s="9" t="n"/>
      <c r="C1443" s="9" t="n"/>
      <c r="D1443" s="9" t="n"/>
      <c r="E1443" s="13">
        <f>IF(B1443="","",IFERROR(IF(INDEX(Kunden!$A$7:$A$506,MATCH(B1443,Kunden!$T$7:$T$506,0))="","",INDEX(Kunden!$A$7:$A$506,MATCH(B1443,Kunden!$T$7:$T$506,0))),""))</f>
        <v/>
      </c>
      <c r="F1443" s="12">
        <f>IF(B1443="","",IFERROR(IF(INDEX(Kunden!$J$7:$J$506,MATCH(B1443,Kunden!$T$7:$T$506,0))="","",INDEX(Kunden!$J$7:$J$506,MATCH(B1443,Kunden!$T$7:$T$506,0))),""))</f>
        <v/>
      </c>
      <c r="G1443" s="12">
        <f>IF(B1443="","",IFERROR(IF(INDEX(Kunden!$N$7:$N$506,MATCH(B1443,Kunden!$T$7:$T$506,0))="","",INDEX(Kunden!$N$7:$N$506,MATCH(B1443,Kunden!$T$7:$T$506,0))),""))</f>
        <v/>
      </c>
      <c r="H1443" s="12">
        <f>IF(B1443="","",IF(ISNA(MATCH(B1443,Kunden!$T$7:$T$506,0)),"nicht in der Kundenliste",IF(A1443="","Datum fehlt","")))</f>
        <v/>
      </c>
    </row>
    <row r="1444">
      <c r="A1444" s="11" t="n"/>
      <c r="B1444" s="9" t="n"/>
      <c r="C1444" s="9" t="n"/>
      <c r="D1444" s="9" t="n"/>
      <c r="E1444" s="13">
        <f>IF(B1444="","",IFERROR(IF(INDEX(Kunden!$A$7:$A$506,MATCH(B1444,Kunden!$T$7:$T$506,0))="","",INDEX(Kunden!$A$7:$A$506,MATCH(B1444,Kunden!$T$7:$T$506,0))),""))</f>
        <v/>
      </c>
      <c r="F1444" s="12">
        <f>IF(B1444="","",IFERROR(IF(INDEX(Kunden!$J$7:$J$506,MATCH(B1444,Kunden!$T$7:$T$506,0))="","",INDEX(Kunden!$J$7:$J$506,MATCH(B1444,Kunden!$T$7:$T$506,0))),""))</f>
        <v/>
      </c>
      <c r="G1444" s="12">
        <f>IF(B1444="","",IFERROR(IF(INDEX(Kunden!$N$7:$N$506,MATCH(B1444,Kunden!$T$7:$T$506,0))="","",INDEX(Kunden!$N$7:$N$506,MATCH(B1444,Kunden!$T$7:$T$506,0))),""))</f>
        <v/>
      </c>
      <c r="H1444" s="12">
        <f>IF(B1444="","",IF(ISNA(MATCH(B1444,Kunden!$T$7:$T$506,0)),"nicht in der Kundenliste",IF(A1444="","Datum fehlt","")))</f>
        <v/>
      </c>
    </row>
    <row r="1445">
      <c r="A1445" s="11" t="n"/>
      <c r="B1445" s="9" t="n"/>
      <c r="C1445" s="9" t="n"/>
      <c r="D1445" s="9" t="n"/>
      <c r="E1445" s="13">
        <f>IF(B1445="","",IFERROR(IF(INDEX(Kunden!$A$7:$A$506,MATCH(B1445,Kunden!$T$7:$T$506,0))="","",INDEX(Kunden!$A$7:$A$506,MATCH(B1445,Kunden!$T$7:$T$506,0))),""))</f>
        <v/>
      </c>
      <c r="F1445" s="12">
        <f>IF(B1445="","",IFERROR(IF(INDEX(Kunden!$J$7:$J$506,MATCH(B1445,Kunden!$T$7:$T$506,0))="","",INDEX(Kunden!$J$7:$J$506,MATCH(B1445,Kunden!$T$7:$T$506,0))),""))</f>
        <v/>
      </c>
      <c r="G1445" s="12">
        <f>IF(B1445="","",IFERROR(IF(INDEX(Kunden!$N$7:$N$506,MATCH(B1445,Kunden!$T$7:$T$506,0))="","",INDEX(Kunden!$N$7:$N$506,MATCH(B1445,Kunden!$T$7:$T$506,0))),""))</f>
        <v/>
      </c>
      <c r="H1445" s="12">
        <f>IF(B1445="","",IF(ISNA(MATCH(B1445,Kunden!$T$7:$T$506,0)),"nicht in der Kundenliste",IF(A1445="","Datum fehlt","")))</f>
        <v/>
      </c>
    </row>
    <row r="1446">
      <c r="A1446" s="11" t="n"/>
      <c r="B1446" s="9" t="n"/>
      <c r="C1446" s="9" t="n"/>
      <c r="D1446" s="9" t="n"/>
      <c r="E1446" s="13">
        <f>IF(B1446="","",IFERROR(IF(INDEX(Kunden!$A$7:$A$506,MATCH(B1446,Kunden!$T$7:$T$506,0))="","",INDEX(Kunden!$A$7:$A$506,MATCH(B1446,Kunden!$T$7:$T$506,0))),""))</f>
        <v/>
      </c>
      <c r="F1446" s="12">
        <f>IF(B1446="","",IFERROR(IF(INDEX(Kunden!$J$7:$J$506,MATCH(B1446,Kunden!$T$7:$T$506,0))="","",INDEX(Kunden!$J$7:$J$506,MATCH(B1446,Kunden!$T$7:$T$506,0))),""))</f>
        <v/>
      </c>
      <c r="G1446" s="12">
        <f>IF(B1446="","",IFERROR(IF(INDEX(Kunden!$N$7:$N$506,MATCH(B1446,Kunden!$T$7:$T$506,0))="","",INDEX(Kunden!$N$7:$N$506,MATCH(B1446,Kunden!$T$7:$T$506,0))),""))</f>
        <v/>
      </c>
      <c r="H1446" s="12">
        <f>IF(B1446="","",IF(ISNA(MATCH(B1446,Kunden!$T$7:$T$506,0)),"nicht in der Kundenliste",IF(A1446="","Datum fehlt","")))</f>
        <v/>
      </c>
    </row>
    <row r="1447">
      <c r="A1447" s="11" t="n"/>
      <c r="B1447" s="9" t="n"/>
      <c r="C1447" s="9" t="n"/>
      <c r="D1447" s="9" t="n"/>
      <c r="E1447" s="13">
        <f>IF(B1447="","",IFERROR(IF(INDEX(Kunden!$A$7:$A$506,MATCH(B1447,Kunden!$T$7:$T$506,0))="","",INDEX(Kunden!$A$7:$A$506,MATCH(B1447,Kunden!$T$7:$T$506,0))),""))</f>
        <v/>
      </c>
      <c r="F1447" s="12">
        <f>IF(B1447="","",IFERROR(IF(INDEX(Kunden!$J$7:$J$506,MATCH(B1447,Kunden!$T$7:$T$506,0))="","",INDEX(Kunden!$J$7:$J$506,MATCH(B1447,Kunden!$T$7:$T$506,0))),""))</f>
        <v/>
      </c>
      <c r="G1447" s="12">
        <f>IF(B1447="","",IFERROR(IF(INDEX(Kunden!$N$7:$N$506,MATCH(B1447,Kunden!$T$7:$T$506,0))="","",INDEX(Kunden!$N$7:$N$506,MATCH(B1447,Kunden!$T$7:$T$506,0))),""))</f>
        <v/>
      </c>
      <c r="H1447" s="12">
        <f>IF(B1447="","",IF(ISNA(MATCH(B1447,Kunden!$T$7:$T$506,0)),"nicht in der Kundenliste",IF(A1447="","Datum fehlt","")))</f>
        <v/>
      </c>
    </row>
    <row r="1448">
      <c r="A1448" s="11" t="n"/>
      <c r="B1448" s="9" t="n"/>
      <c r="C1448" s="9" t="n"/>
      <c r="D1448" s="9" t="n"/>
      <c r="E1448" s="13">
        <f>IF(B1448="","",IFERROR(IF(INDEX(Kunden!$A$7:$A$506,MATCH(B1448,Kunden!$T$7:$T$506,0))="","",INDEX(Kunden!$A$7:$A$506,MATCH(B1448,Kunden!$T$7:$T$506,0))),""))</f>
        <v/>
      </c>
      <c r="F1448" s="12">
        <f>IF(B1448="","",IFERROR(IF(INDEX(Kunden!$J$7:$J$506,MATCH(B1448,Kunden!$T$7:$T$506,0))="","",INDEX(Kunden!$J$7:$J$506,MATCH(B1448,Kunden!$T$7:$T$506,0))),""))</f>
        <v/>
      </c>
      <c r="G1448" s="12">
        <f>IF(B1448="","",IFERROR(IF(INDEX(Kunden!$N$7:$N$506,MATCH(B1448,Kunden!$T$7:$T$506,0))="","",INDEX(Kunden!$N$7:$N$506,MATCH(B1448,Kunden!$T$7:$T$506,0))),""))</f>
        <v/>
      </c>
      <c r="H1448" s="12">
        <f>IF(B1448="","",IF(ISNA(MATCH(B1448,Kunden!$T$7:$T$506,0)),"nicht in der Kundenliste",IF(A1448="","Datum fehlt","")))</f>
        <v/>
      </c>
    </row>
    <row r="1449">
      <c r="A1449" s="11" t="n"/>
      <c r="B1449" s="9" t="n"/>
      <c r="C1449" s="9" t="n"/>
      <c r="D1449" s="9" t="n"/>
      <c r="E1449" s="13">
        <f>IF(B1449="","",IFERROR(IF(INDEX(Kunden!$A$7:$A$506,MATCH(B1449,Kunden!$T$7:$T$506,0))="","",INDEX(Kunden!$A$7:$A$506,MATCH(B1449,Kunden!$T$7:$T$506,0))),""))</f>
        <v/>
      </c>
      <c r="F1449" s="12">
        <f>IF(B1449="","",IFERROR(IF(INDEX(Kunden!$J$7:$J$506,MATCH(B1449,Kunden!$T$7:$T$506,0))="","",INDEX(Kunden!$J$7:$J$506,MATCH(B1449,Kunden!$T$7:$T$506,0))),""))</f>
        <v/>
      </c>
      <c r="G1449" s="12">
        <f>IF(B1449="","",IFERROR(IF(INDEX(Kunden!$N$7:$N$506,MATCH(B1449,Kunden!$T$7:$T$506,0))="","",INDEX(Kunden!$N$7:$N$506,MATCH(B1449,Kunden!$T$7:$T$506,0))),""))</f>
        <v/>
      </c>
      <c r="H1449" s="12">
        <f>IF(B1449="","",IF(ISNA(MATCH(B1449,Kunden!$T$7:$T$506,0)),"nicht in der Kundenliste",IF(A1449="","Datum fehlt","")))</f>
        <v/>
      </c>
    </row>
    <row r="1450">
      <c r="A1450" s="11" t="n"/>
      <c r="B1450" s="9" t="n"/>
      <c r="C1450" s="9" t="n"/>
      <c r="D1450" s="9" t="n"/>
      <c r="E1450" s="13">
        <f>IF(B1450="","",IFERROR(IF(INDEX(Kunden!$A$7:$A$506,MATCH(B1450,Kunden!$T$7:$T$506,0))="","",INDEX(Kunden!$A$7:$A$506,MATCH(B1450,Kunden!$T$7:$T$506,0))),""))</f>
        <v/>
      </c>
      <c r="F1450" s="12">
        <f>IF(B1450="","",IFERROR(IF(INDEX(Kunden!$J$7:$J$506,MATCH(B1450,Kunden!$T$7:$T$506,0))="","",INDEX(Kunden!$J$7:$J$506,MATCH(B1450,Kunden!$T$7:$T$506,0))),""))</f>
        <v/>
      </c>
      <c r="G1450" s="12">
        <f>IF(B1450="","",IFERROR(IF(INDEX(Kunden!$N$7:$N$506,MATCH(B1450,Kunden!$T$7:$T$506,0))="","",INDEX(Kunden!$N$7:$N$506,MATCH(B1450,Kunden!$T$7:$T$506,0))),""))</f>
        <v/>
      </c>
      <c r="H1450" s="12">
        <f>IF(B1450="","",IF(ISNA(MATCH(B1450,Kunden!$T$7:$T$506,0)),"nicht in der Kundenliste",IF(A1450="","Datum fehlt","")))</f>
        <v/>
      </c>
    </row>
    <row r="1451">
      <c r="A1451" s="11" t="n"/>
      <c r="B1451" s="9" t="n"/>
      <c r="C1451" s="9" t="n"/>
      <c r="D1451" s="9" t="n"/>
      <c r="E1451" s="13">
        <f>IF(B1451="","",IFERROR(IF(INDEX(Kunden!$A$7:$A$506,MATCH(B1451,Kunden!$T$7:$T$506,0))="","",INDEX(Kunden!$A$7:$A$506,MATCH(B1451,Kunden!$T$7:$T$506,0))),""))</f>
        <v/>
      </c>
      <c r="F1451" s="12">
        <f>IF(B1451="","",IFERROR(IF(INDEX(Kunden!$J$7:$J$506,MATCH(B1451,Kunden!$T$7:$T$506,0))="","",INDEX(Kunden!$J$7:$J$506,MATCH(B1451,Kunden!$T$7:$T$506,0))),""))</f>
        <v/>
      </c>
      <c r="G1451" s="12">
        <f>IF(B1451="","",IFERROR(IF(INDEX(Kunden!$N$7:$N$506,MATCH(B1451,Kunden!$T$7:$T$506,0))="","",INDEX(Kunden!$N$7:$N$506,MATCH(B1451,Kunden!$T$7:$T$506,0))),""))</f>
        <v/>
      </c>
      <c r="H1451" s="12">
        <f>IF(B1451="","",IF(ISNA(MATCH(B1451,Kunden!$T$7:$T$506,0)),"nicht in der Kundenliste",IF(A1451="","Datum fehlt","")))</f>
        <v/>
      </c>
    </row>
    <row r="1452">
      <c r="A1452" s="11" t="n"/>
      <c r="B1452" s="9" t="n"/>
      <c r="C1452" s="9" t="n"/>
      <c r="D1452" s="9" t="n"/>
      <c r="E1452" s="13">
        <f>IF(B1452="","",IFERROR(IF(INDEX(Kunden!$A$7:$A$506,MATCH(B1452,Kunden!$T$7:$T$506,0))="","",INDEX(Kunden!$A$7:$A$506,MATCH(B1452,Kunden!$T$7:$T$506,0))),""))</f>
        <v/>
      </c>
      <c r="F1452" s="12">
        <f>IF(B1452="","",IFERROR(IF(INDEX(Kunden!$J$7:$J$506,MATCH(B1452,Kunden!$T$7:$T$506,0))="","",INDEX(Kunden!$J$7:$J$506,MATCH(B1452,Kunden!$T$7:$T$506,0))),""))</f>
        <v/>
      </c>
      <c r="G1452" s="12">
        <f>IF(B1452="","",IFERROR(IF(INDEX(Kunden!$N$7:$N$506,MATCH(B1452,Kunden!$T$7:$T$506,0))="","",INDEX(Kunden!$N$7:$N$506,MATCH(B1452,Kunden!$T$7:$T$506,0))),""))</f>
        <v/>
      </c>
      <c r="H1452" s="12">
        <f>IF(B1452="","",IF(ISNA(MATCH(B1452,Kunden!$T$7:$T$506,0)),"nicht in der Kundenliste",IF(A1452="","Datum fehlt","")))</f>
        <v/>
      </c>
    </row>
    <row r="1453">
      <c r="A1453" s="11" t="n"/>
      <c r="B1453" s="9" t="n"/>
      <c r="C1453" s="9" t="n"/>
      <c r="D1453" s="9" t="n"/>
      <c r="E1453" s="13">
        <f>IF(B1453="","",IFERROR(IF(INDEX(Kunden!$A$7:$A$506,MATCH(B1453,Kunden!$T$7:$T$506,0))="","",INDEX(Kunden!$A$7:$A$506,MATCH(B1453,Kunden!$T$7:$T$506,0))),""))</f>
        <v/>
      </c>
      <c r="F1453" s="12">
        <f>IF(B1453="","",IFERROR(IF(INDEX(Kunden!$J$7:$J$506,MATCH(B1453,Kunden!$T$7:$T$506,0))="","",INDEX(Kunden!$J$7:$J$506,MATCH(B1453,Kunden!$T$7:$T$506,0))),""))</f>
        <v/>
      </c>
      <c r="G1453" s="12">
        <f>IF(B1453="","",IFERROR(IF(INDEX(Kunden!$N$7:$N$506,MATCH(B1453,Kunden!$T$7:$T$506,0))="","",INDEX(Kunden!$N$7:$N$506,MATCH(B1453,Kunden!$T$7:$T$506,0))),""))</f>
        <v/>
      </c>
      <c r="H1453" s="12">
        <f>IF(B1453="","",IF(ISNA(MATCH(B1453,Kunden!$T$7:$T$506,0)),"nicht in der Kundenliste",IF(A1453="","Datum fehlt","")))</f>
        <v/>
      </c>
    </row>
    <row r="1454">
      <c r="A1454" s="11" t="n"/>
      <c r="B1454" s="9" t="n"/>
      <c r="C1454" s="9" t="n"/>
      <c r="D1454" s="9" t="n"/>
      <c r="E1454" s="13">
        <f>IF(B1454="","",IFERROR(IF(INDEX(Kunden!$A$7:$A$506,MATCH(B1454,Kunden!$T$7:$T$506,0))="","",INDEX(Kunden!$A$7:$A$506,MATCH(B1454,Kunden!$T$7:$T$506,0))),""))</f>
        <v/>
      </c>
      <c r="F1454" s="12">
        <f>IF(B1454="","",IFERROR(IF(INDEX(Kunden!$J$7:$J$506,MATCH(B1454,Kunden!$T$7:$T$506,0))="","",INDEX(Kunden!$J$7:$J$506,MATCH(B1454,Kunden!$T$7:$T$506,0))),""))</f>
        <v/>
      </c>
      <c r="G1454" s="12">
        <f>IF(B1454="","",IFERROR(IF(INDEX(Kunden!$N$7:$N$506,MATCH(B1454,Kunden!$T$7:$T$506,0))="","",INDEX(Kunden!$N$7:$N$506,MATCH(B1454,Kunden!$T$7:$T$506,0))),""))</f>
        <v/>
      </c>
      <c r="H1454" s="12">
        <f>IF(B1454="","",IF(ISNA(MATCH(B1454,Kunden!$T$7:$T$506,0)),"nicht in der Kundenliste",IF(A1454="","Datum fehlt","")))</f>
        <v/>
      </c>
    </row>
    <row r="1455">
      <c r="A1455" s="11" t="n"/>
      <c r="B1455" s="9" t="n"/>
      <c r="C1455" s="9" t="n"/>
      <c r="D1455" s="9" t="n"/>
      <c r="E1455" s="13">
        <f>IF(B1455="","",IFERROR(IF(INDEX(Kunden!$A$7:$A$506,MATCH(B1455,Kunden!$T$7:$T$506,0))="","",INDEX(Kunden!$A$7:$A$506,MATCH(B1455,Kunden!$T$7:$T$506,0))),""))</f>
        <v/>
      </c>
      <c r="F1455" s="12">
        <f>IF(B1455="","",IFERROR(IF(INDEX(Kunden!$J$7:$J$506,MATCH(B1455,Kunden!$T$7:$T$506,0))="","",INDEX(Kunden!$J$7:$J$506,MATCH(B1455,Kunden!$T$7:$T$506,0))),""))</f>
        <v/>
      </c>
      <c r="G1455" s="12">
        <f>IF(B1455="","",IFERROR(IF(INDEX(Kunden!$N$7:$N$506,MATCH(B1455,Kunden!$T$7:$T$506,0))="","",INDEX(Kunden!$N$7:$N$506,MATCH(B1455,Kunden!$T$7:$T$506,0))),""))</f>
        <v/>
      </c>
      <c r="H1455" s="12">
        <f>IF(B1455="","",IF(ISNA(MATCH(B1455,Kunden!$T$7:$T$506,0)),"nicht in der Kundenliste",IF(A1455="","Datum fehlt","")))</f>
        <v/>
      </c>
    </row>
    <row r="1456">
      <c r="A1456" s="11" t="n"/>
      <c r="B1456" s="9" t="n"/>
      <c r="C1456" s="9" t="n"/>
      <c r="D1456" s="9" t="n"/>
      <c r="E1456" s="13">
        <f>IF(B1456="","",IFERROR(IF(INDEX(Kunden!$A$7:$A$506,MATCH(B1456,Kunden!$T$7:$T$506,0))="","",INDEX(Kunden!$A$7:$A$506,MATCH(B1456,Kunden!$T$7:$T$506,0))),""))</f>
        <v/>
      </c>
      <c r="F1456" s="12">
        <f>IF(B1456="","",IFERROR(IF(INDEX(Kunden!$J$7:$J$506,MATCH(B1456,Kunden!$T$7:$T$506,0))="","",INDEX(Kunden!$J$7:$J$506,MATCH(B1456,Kunden!$T$7:$T$506,0))),""))</f>
        <v/>
      </c>
      <c r="G1456" s="12">
        <f>IF(B1456="","",IFERROR(IF(INDEX(Kunden!$N$7:$N$506,MATCH(B1456,Kunden!$T$7:$T$506,0))="","",INDEX(Kunden!$N$7:$N$506,MATCH(B1456,Kunden!$T$7:$T$506,0))),""))</f>
        <v/>
      </c>
      <c r="H1456" s="12">
        <f>IF(B1456="","",IF(ISNA(MATCH(B1456,Kunden!$T$7:$T$506,0)),"nicht in der Kundenliste",IF(A1456="","Datum fehlt","")))</f>
        <v/>
      </c>
    </row>
    <row r="1457">
      <c r="A1457" s="11" t="n"/>
      <c r="B1457" s="9" t="n"/>
      <c r="C1457" s="9" t="n"/>
      <c r="D1457" s="9" t="n"/>
      <c r="E1457" s="13">
        <f>IF(B1457="","",IFERROR(IF(INDEX(Kunden!$A$7:$A$506,MATCH(B1457,Kunden!$T$7:$T$506,0))="","",INDEX(Kunden!$A$7:$A$506,MATCH(B1457,Kunden!$T$7:$T$506,0))),""))</f>
        <v/>
      </c>
      <c r="F1457" s="12">
        <f>IF(B1457="","",IFERROR(IF(INDEX(Kunden!$J$7:$J$506,MATCH(B1457,Kunden!$T$7:$T$506,0))="","",INDEX(Kunden!$J$7:$J$506,MATCH(B1457,Kunden!$T$7:$T$506,0))),""))</f>
        <v/>
      </c>
      <c r="G1457" s="12">
        <f>IF(B1457="","",IFERROR(IF(INDEX(Kunden!$N$7:$N$506,MATCH(B1457,Kunden!$T$7:$T$506,0))="","",INDEX(Kunden!$N$7:$N$506,MATCH(B1457,Kunden!$T$7:$T$506,0))),""))</f>
        <v/>
      </c>
      <c r="H1457" s="12">
        <f>IF(B1457="","",IF(ISNA(MATCH(B1457,Kunden!$T$7:$T$506,0)),"nicht in der Kundenliste",IF(A1457="","Datum fehlt","")))</f>
        <v/>
      </c>
    </row>
    <row r="1458">
      <c r="A1458" s="11" t="n"/>
      <c r="B1458" s="9" t="n"/>
      <c r="C1458" s="9" t="n"/>
      <c r="D1458" s="9" t="n"/>
      <c r="E1458" s="13">
        <f>IF(B1458="","",IFERROR(IF(INDEX(Kunden!$A$7:$A$506,MATCH(B1458,Kunden!$T$7:$T$506,0))="","",INDEX(Kunden!$A$7:$A$506,MATCH(B1458,Kunden!$T$7:$T$506,0))),""))</f>
        <v/>
      </c>
      <c r="F1458" s="12">
        <f>IF(B1458="","",IFERROR(IF(INDEX(Kunden!$J$7:$J$506,MATCH(B1458,Kunden!$T$7:$T$506,0))="","",INDEX(Kunden!$J$7:$J$506,MATCH(B1458,Kunden!$T$7:$T$506,0))),""))</f>
        <v/>
      </c>
      <c r="G1458" s="12">
        <f>IF(B1458="","",IFERROR(IF(INDEX(Kunden!$N$7:$N$506,MATCH(B1458,Kunden!$T$7:$T$506,0))="","",INDEX(Kunden!$N$7:$N$506,MATCH(B1458,Kunden!$T$7:$T$506,0))),""))</f>
        <v/>
      </c>
      <c r="H1458" s="12">
        <f>IF(B1458="","",IF(ISNA(MATCH(B1458,Kunden!$T$7:$T$506,0)),"nicht in der Kundenliste",IF(A1458="","Datum fehlt","")))</f>
        <v/>
      </c>
    </row>
    <row r="1459">
      <c r="A1459" s="11" t="n"/>
      <c r="B1459" s="9" t="n"/>
      <c r="C1459" s="9" t="n"/>
      <c r="D1459" s="9" t="n"/>
      <c r="E1459" s="13">
        <f>IF(B1459="","",IFERROR(IF(INDEX(Kunden!$A$7:$A$506,MATCH(B1459,Kunden!$T$7:$T$506,0))="","",INDEX(Kunden!$A$7:$A$506,MATCH(B1459,Kunden!$T$7:$T$506,0))),""))</f>
        <v/>
      </c>
      <c r="F1459" s="12">
        <f>IF(B1459="","",IFERROR(IF(INDEX(Kunden!$J$7:$J$506,MATCH(B1459,Kunden!$T$7:$T$506,0))="","",INDEX(Kunden!$J$7:$J$506,MATCH(B1459,Kunden!$T$7:$T$506,0))),""))</f>
        <v/>
      </c>
      <c r="G1459" s="12">
        <f>IF(B1459="","",IFERROR(IF(INDEX(Kunden!$N$7:$N$506,MATCH(B1459,Kunden!$T$7:$T$506,0))="","",INDEX(Kunden!$N$7:$N$506,MATCH(B1459,Kunden!$T$7:$T$506,0))),""))</f>
        <v/>
      </c>
      <c r="H1459" s="12">
        <f>IF(B1459="","",IF(ISNA(MATCH(B1459,Kunden!$T$7:$T$506,0)),"nicht in der Kundenliste",IF(A1459="","Datum fehlt","")))</f>
        <v/>
      </c>
    </row>
    <row r="1460">
      <c r="A1460" s="11" t="n"/>
      <c r="B1460" s="9" t="n"/>
      <c r="C1460" s="9" t="n"/>
      <c r="D1460" s="9" t="n"/>
      <c r="E1460" s="13">
        <f>IF(B1460="","",IFERROR(IF(INDEX(Kunden!$A$7:$A$506,MATCH(B1460,Kunden!$T$7:$T$506,0))="","",INDEX(Kunden!$A$7:$A$506,MATCH(B1460,Kunden!$T$7:$T$506,0))),""))</f>
        <v/>
      </c>
      <c r="F1460" s="12">
        <f>IF(B1460="","",IFERROR(IF(INDEX(Kunden!$J$7:$J$506,MATCH(B1460,Kunden!$T$7:$T$506,0))="","",INDEX(Kunden!$J$7:$J$506,MATCH(B1460,Kunden!$T$7:$T$506,0))),""))</f>
        <v/>
      </c>
      <c r="G1460" s="12">
        <f>IF(B1460="","",IFERROR(IF(INDEX(Kunden!$N$7:$N$506,MATCH(B1460,Kunden!$T$7:$T$506,0))="","",INDEX(Kunden!$N$7:$N$506,MATCH(B1460,Kunden!$T$7:$T$506,0))),""))</f>
        <v/>
      </c>
      <c r="H1460" s="12">
        <f>IF(B1460="","",IF(ISNA(MATCH(B1460,Kunden!$T$7:$T$506,0)),"nicht in der Kundenliste",IF(A1460="","Datum fehlt","")))</f>
        <v/>
      </c>
    </row>
    <row r="1461">
      <c r="A1461" s="11" t="n"/>
      <c r="B1461" s="9" t="n"/>
      <c r="C1461" s="9" t="n"/>
      <c r="D1461" s="9" t="n"/>
      <c r="E1461" s="13">
        <f>IF(B1461="","",IFERROR(IF(INDEX(Kunden!$A$7:$A$506,MATCH(B1461,Kunden!$T$7:$T$506,0))="","",INDEX(Kunden!$A$7:$A$506,MATCH(B1461,Kunden!$T$7:$T$506,0))),""))</f>
        <v/>
      </c>
      <c r="F1461" s="12">
        <f>IF(B1461="","",IFERROR(IF(INDEX(Kunden!$J$7:$J$506,MATCH(B1461,Kunden!$T$7:$T$506,0))="","",INDEX(Kunden!$J$7:$J$506,MATCH(B1461,Kunden!$T$7:$T$506,0))),""))</f>
        <v/>
      </c>
      <c r="G1461" s="12">
        <f>IF(B1461="","",IFERROR(IF(INDEX(Kunden!$N$7:$N$506,MATCH(B1461,Kunden!$T$7:$T$506,0))="","",INDEX(Kunden!$N$7:$N$506,MATCH(B1461,Kunden!$T$7:$T$506,0))),""))</f>
        <v/>
      </c>
      <c r="H1461" s="12">
        <f>IF(B1461="","",IF(ISNA(MATCH(B1461,Kunden!$T$7:$T$506,0)),"nicht in der Kundenliste",IF(A1461="","Datum fehlt","")))</f>
        <v/>
      </c>
    </row>
    <row r="1462">
      <c r="A1462" s="11" t="n"/>
      <c r="B1462" s="9" t="n"/>
      <c r="C1462" s="9" t="n"/>
      <c r="D1462" s="9" t="n"/>
      <c r="E1462" s="13">
        <f>IF(B1462="","",IFERROR(IF(INDEX(Kunden!$A$7:$A$506,MATCH(B1462,Kunden!$T$7:$T$506,0))="","",INDEX(Kunden!$A$7:$A$506,MATCH(B1462,Kunden!$T$7:$T$506,0))),""))</f>
        <v/>
      </c>
      <c r="F1462" s="12">
        <f>IF(B1462="","",IFERROR(IF(INDEX(Kunden!$J$7:$J$506,MATCH(B1462,Kunden!$T$7:$T$506,0))="","",INDEX(Kunden!$J$7:$J$506,MATCH(B1462,Kunden!$T$7:$T$506,0))),""))</f>
        <v/>
      </c>
      <c r="G1462" s="12">
        <f>IF(B1462="","",IFERROR(IF(INDEX(Kunden!$N$7:$N$506,MATCH(B1462,Kunden!$T$7:$T$506,0))="","",INDEX(Kunden!$N$7:$N$506,MATCH(B1462,Kunden!$T$7:$T$506,0))),""))</f>
        <v/>
      </c>
      <c r="H1462" s="12">
        <f>IF(B1462="","",IF(ISNA(MATCH(B1462,Kunden!$T$7:$T$506,0)),"nicht in der Kundenliste",IF(A1462="","Datum fehlt","")))</f>
        <v/>
      </c>
    </row>
    <row r="1463">
      <c r="A1463" s="11" t="n"/>
      <c r="B1463" s="9" t="n"/>
      <c r="C1463" s="9" t="n"/>
      <c r="D1463" s="9" t="n"/>
      <c r="E1463" s="13">
        <f>IF(B1463="","",IFERROR(IF(INDEX(Kunden!$A$7:$A$506,MATCH(B1463,Kunden!$T$7:$T$506,0))="","",INDEX(Kunden!$A$7:$A$506,MATCH(B1463,Kunden!$T$7:$T$506,0))),""))</f>
        <v/>
      </c>
      <c r="F1463" s="12">
        <f>IF(B1463="","",IFERROR(IF(INDEX(Kunden!$J$7:$J$506,MATCH(B1463,Kunden!$T$7:$T$506,0))="","",INDEX(Kunden!$J$7:$J$506,MATCH(B1463,Kunden!$T$7:$T$506,0))),""))</f>
        <v/>
      </c>
      <c r="G1463" s="12">
        <f>IF(B1463="","",IFERROR(IF(INDEX(Kunden!$N$7:$N$506,MATCH(B1463,Kunden!$T$7:$T$506,0))="","",INDEX(Kunden!$N$7:$N$506,MATCH(B1463,Kunden!$T$7:$T$506,0))),""))</f>
        <v/>
      </c>
      <c r="H1463" s="12">
        <f>IF(B1463="","",IF(ISNA(MATCH(B1463,Kunden!$T$7:$T$506,0)),"nicht in der Kundenliste",IF(A1463="","Datum fehlt","")))</f>
        <v/>
      </c>
    </row>
    <row r="1464">
      <c r="A1464" s="11" t="n"/>
      <c r="B1464" s="9" t="n"/>
      <c r="C1464" s="9" t="n"/>
      <c r="D1464" s="9" t="n"/>
      <c r="E1464" s="13">
        <f>IF(B1464="","",IFERROR(IF(INDEX(Kunden!$A$7:$A$506,MATCH(B1464,Kunden!$T$7:$T$506,0))="","",INDEX(Kunden!$A$7:$A$506,MATCH(B1464,Kunden!$T$7:$T$506,0))),""))</f>
        <v/>
      </c>
      <c r="F1464" s="12">
        <f>IF(B1464="","",IFERROR(IF(INDEX(Kunden!$J$7:$J$506,MATCH(B1464,Kunden!$T$7:$T$506,0))="","",INDEX(Kunden!$J$7:$J$506,MATCH(B1464,Kunden!$T$7:$T$506,0))),""))</f>
        <v/>
      </c>
      <c r="G1464" s="12">
        <f>IF(B1464="","",IFERROR(IF(INDEX(Kunden!$N$7:$N$506,MATCH(B1464,Kunden!$T$7:$T$506,0))="","",INDEX(Kunden!$N$7:$N$506,MATCH(B1464,Kunden!$T$7:$T$506,0))),""))</f>
        <v/>
      </c>
      <c r="H1464" s="12">
        <f>IF(B1464="","",IF(ISNA(MATCH(B1464,Kunden!$T$7:$T$506,0)),"nicht in der Kundenliste",IF(A1464="","Datum fehlt","")))</f>
        <v/>
      </c>
    </row>
    <row r="1465">
      <c r="A1465" s="11" t="n"/>
      <c r="B1465" s="9" t="n"/>
      <c r="C1465" s="9" t="n"/>
      <c r="D1465" s="9" t="n"/>
      <c r="E1465" s="13">
        <f>IF(B1465="","",IFERROR(IF(INDEX(Kunden!$A$7:$A$506,MATCH(B1465,Kunden!$T$7:$T$506,0))="","",INDEX(Kunden!$A$7:$A$506,MATCH(B1465,Kunden!$T$7:$T$506,0))),""))</f>
        <v/>
      </c>
      <c r="F1465" s="12">
        <f>IF(B1465="","",IFERROR(IF(INDEX(Kunden!$J$7:$J$506,MATCH(B1465,Kunden!$T$7:$T$506,0))="","",INDEX(Kunden!$J$7:$J$506,MATCH(B1465,Kunden!$T$7:$T$506,0))),""))</f>
        <v/>
      </c>
      <c r="G1465" s="12">
        <f>IF(B1465="","",IFERROR(IF(INDEX(Kunden!$N$7:$N$506,MATCH(B1465,Kunden!$T$7:$T$506,0))="","",INDEX(Kunden!$N$7:$N$506,MATCH(B1465,Kunden!$T$7:$T$506,0))),""))</f>
        <v/>
      </c>
      <c r="H1465" s="12">
        <f>IF(B1465="","",IF(ISNA(MATCH(B1465,Kunden!$T$7:$T$506,0)),"nicht in der Kundenliste",IF(A1465="","Datum fehlt","")))</f>
        <v/>
      </c>
    </row>
    <row r="1466">
      <c r="A1466" s="11" t="n"/>
      <c r="B1466" s="9" t="n"/>
      <c r="C1466" s="9" t="n"/>
      <c r="D1466" s="9" t="n"/>
      <c r="E1466" s="13">
        <f>IF(B1466="","",IFERROR(IF(INDEX(Kunden!$A$7:$A$506,MATCH(B1466,Kunden!$T$7:$T$506,0))="","",INDEX(Kunden!$A$7:$A$506,MATCH(B1466,Kunden!$T$7:$T$506,0))),""))</f>
        <v/>
      </c>
      <c r="F1466" s="12">
        <f>IF(B1466="","",IFERROR(IF(INDEX(Kunden!$J$7:$J$506,MATCH(B1466,Kunden!$T$7:$T$506,0))="","",INDEX(Kunden!$J$7:$J$506,MATCH(B1466,Kunden!$T$7:$T$506,0))),""))</f>
        <v/>
      </c>
      <c r="G1466" s="12">
        <f>IF(B1466="","",IFERROR(IF(INDEX(Kunden!$N$7:$N$506,MATCH(B1466,Kunden!$T$7:$T$506,0))="","",INDEX(Kunden!$N$7:$N$506,MATCH(B1466,Kunden!$T$7:$T$506,0))),""))</f>
        <v/>
      </c>
      <c r="H1466" s="12">
        <f>IF(B1466="","",IF(ISNA(MATCH(B1466,Kunden!$T$7:$T$506,0)),"nicht in der Kundenliste",IF(A1466="","Datum fehlt","")))</f>
        <v/>
      </c>
    </row>
    <row r="1467">
      <c r="A1467" s="11" t="n"/>
      <c r="B1467" s="9" t="n"/>
      <c r="C1467" s="9" t="n"/>
      <c r="D1467" s="9" t="n"/>
      <c r="E1467" s="13">
        <f>IF(B1467="","",IFERROR(IF(INDEX(Kunden!$A$7:$A$506,MATCH(B1467,Kunden!$T$7:$T$506,0))="","",INDEX(Kunden!$A$7:$A$506,MATCH(B1467,Kunden!$T$7:$T$506,0))),""))</f>
        <v/>
      </c>
      <c r="F1467" s="12">
        <f>IF(B1467="","",IFERROR(IF(INDEX(Kunden!$J$7:$J$506,MATCH(B1467,Kunden!$T$7:$T$506,0))="","",INDEX(Kunden!$J$7:$J$506,MATCH(B1467,Kunden!$T$7:$T$506,0))),""))</f>
        <v/>
      </c>
      <c r="G1467" s="12">
        <f>IF(B1467="","",IFERROR(IF(INDEX(Kunden!$N$7:$N$506,MATCH(B1467,Kunden!$T$7:$T$506,0))="","",INDEX(Kunden!$N$7:$N$506,MATCH(B1467,Kunden!$T$7:$T$506,0))),""))</f>
        <v/>
      </c>
      <c r="H1467" s="12">
        <f>IF(B1467="","",IF(ISNA(MATCH(B1467,Kunden!$T$7:$T$506,0)),"nicht in der Kundenliste",IF(A1467="","Datum fehlt","")))</f>
        <v/>
      </c>
    </row>
    <row r="1468">
      <c r="A1468" s="11" t="n"/>
      <c r="B1468" s="9" t="n"/>
      <c r="C1468" s="9" t="n"/>
      <c r="D1468" s="9" t="n"/>
      <c r="E1468" s="13">
        <f>IF(B1468="","",IFERROR(IF(INDEX(Kunden!$A$7:$A$506,MATCH(B1468,Kunden!$T$7:$T$506,0))="","",INDEX(Kunden!$A$7:$A$506,MATCH(B1468,Kunden!$T$7:$T$506,0))),""))</f>
        <v/>
      </c>
      <c r="F1468" s="12">
        <f>IF(B1468="","",IFERROR(IF(INDEX(Kunden!$J$7:$J$506,MATCH(B1468,Kunden!$T$7:$T$506,0))="","",INDEX(Kunden!$J$7:$J$506,MATCH(B1468,Kunden!$T$7:$T$506,0))),""))</f>
        <v/>
      </c>
      <c r="G1468" s="12">
        <f>IF(B1468="","",IFERROR(IF(INDEX(Kunden!$N$7:$N$506,MATCH(B1468,Kunden!$T$7:$T$506,0))="","",INDEX(Kunden!$N$7:$N$506,MATCH(B1468,Kunden!$T$7:$T$506,0))),""))</f>
        <v/>
      </c>
      <c r="H1468" s="12">
        <f>IF(B1468="","",IF(ISNA(MATCH(B1468,Kunden!$T$7:$T$506,0)),"nicht in der Kundenliste",IF(A1468="","Datum fehlt","")))</f>
        <v/>
      </c>
    </row>
    <row r="1469">
      <c r="A1469" s="11" t="n"/>
      <c r="B1469" s="9" t="n"/>
      <c r="C1469" s="9" t="n"/>
      <c r="D1469" s="9" t="n"/>
      <c r="E1469" s="13">
        <f>IF(B1469="","",IFERROR(IF(INDEX(Kunden!$A$7:$A$506,MATCH(B1469,Kunden!$T$7:$T$506,0))="","",INDEX(Kunden!$A$7:$A$506,MATCH(B1469,Kunden!$T$7:$T$506,0))),""))</f>
        <v/>
      </c>
      <c r="F1469" s="12">
        <f>IF(B1469="","",IFERROR(IF(INDEX(Kunden!$J$7:$J$506,MATCH(B1469,Kunden!$T$7:$T$506,0))="","",INDEX(Kunden!$J$7:$J$506,MATCH(B1469,Kunden!$T$7:$T$506,0))),""))</f>
        <v/>
      </c>
      <c r="G1469" s="12">
        <f>IF(B1469="","",IFERROR(IF(INDEX(Kunden!$N$7:$N$506,MATCH(B1469,Kunden!$T$7:$T$506,0))="","",INDEX(Kunden!$N$7:$N$506,MATCH(B1469,Kunden!$T$7:$T$506,0))),""))</f>
        <v/>
      </c>
      <c r="H1469" s="12">
        <f>IF(B1469="","",IF(ISNA(MATCH(B1469,Kunden!$T$7:$T$506,0)),"nicht in der Kundenliste",IF(A1469="","Datum fehlt","")))</f>
        <v/>
      </c>
    </row>
    <row r="1470">
      <c r="A1470" s="11" t="n"/>
      <c r="B1470" s="9" t="n"/>
      <c r="C1470" s="9" t="n"/>
      <c r="D1470" s="9" t="n"/>
      <c r="E1470" s="13">
        <f>IF(B1470="","",IFERROR(IF(INDEX(Kunden!$A$7:$A$506,MATCH(B1470,Kunden!$T$7:$T$506,0))="","",INDEX(Kunden!$A$7:$A$506,MATCH(B1470,Kunden!$T$7:$T$506,0))),""))</f>
        <v/>
      </c>
      <c r="F1470" s="12">
        <f>IF(B1470="","",IFERROR(IF(INDEX(Kunden!$J$7:$J$506,MATCH(B1470,Kunden!$T$7:$T$506,0))="","",INDEX(Kunden!$J$7:$J$506,MATCH(B1470,Kunden!$T$7:$T$506,0))),""))</f>
        <v/>
      </c>
      <c r="G1470" s="12">
        <f>IF(B1470="","",IFERROR(IF(INDEX(Kunden!$N$7:$N$506,MATCH(B1470,Kunden!$T$7:$T$506,0))="","",INDEX(Kunden!$N$7:$N$506,MATCH(B1470,Kunden!$T$7:$T$506,0))),""))</f>
        <v/>
      </c>
      <c r="H1470" s="12">
        <f>IF(B1470="","",IF(ISNA(MATCH(B1470,Kunden!$T$7:$T$506,0)),"nicht in der Kundenliste",IF(A1470="","Datum fehlt","")))</f>
        <v/>
      </c>
    </row>
    <row r="1471">
      <c r="A1471" s="11" t="n"/>
      <c r="B1471" s="9" t="n"/>
      <c r="C1471" s="9" t="n"/>
      <c r="D1471" s="9" t="n"/>
      <c r="E1471" s="13">
        <f>IF(B1471="","",IFERROR(IF(INDEX(Kunden!$A$7:$A$506,MATCH(B1471,Kunden!$T$7:$T$506,0))="","",INDEX(Kunden!$A$7:$A$506,MATCH(B1471,Kunden!$T$7:$T$506,0))),""))</f>
        <v/>
      </c>
      <c r="F1471" s="12">
        <f>IF(B1471="","",IFERROR(IF(INDEX(Kunden!$J$7:$J$506,MATCH(B1471,Kunden!$T$7:$T$506,0))="","",INDEX(Kunden!$J$7:$J$506,MATCH(B1471,Kunden!$T$7:$T$506,0))),""))</f>
        <v/>
      </c>
      <c r="G1471" s="12">
        <f>IF(B1471="","",IFERROR(IF(INDEX(Kunden!$N$7:$N$506,MATCH(B1471,Kunden!$T$7:$T$506,0))="","",INDEX(Kunden!$N$7:$N$506,MATCH(B1471,Kunden!$T$7:$T$506,0))),""))</f>
        <v/>
      </c>
      <c r="H1471" s="12">
        <f>IF(B1471="","",IF(ISNA(MATCH(B1471,Kunden!$T$7:$T$506,0)),"nicht in der Kundenliste",IF(A1471="","Datum fehlt","")))</f>
        <v/>
      </c>
    </row>
    <row r="1472">
      <c r="A1472" s="11" t="n"/>
      <c r="B1472" s="9" t="n"/>
      <c r="C1472" s="9" t="n"/>
      <c r="D1472" s="9" t="n"/>
      <c r="E1472" s="13">
        <f>IF(B1472="","",IFERROR(IF(INDEX(Kunden!$A$7:$A$506,MATCH(B1472,Kunden!$T$7:$T$506,0))="","",INDEX(Kunden!$A$7:$A$506,MATCH(B1472,Kunden!$T$7:$T$506,0))),""))</f>
        <v/>
      </c>
      <c r="F1472" s="12">
        <f>IF(B1472="","",IFERROR(IF(INDEX(Kunden!$J$7:$J$506,MATCH(B1472,Kunden!$T$7:$T$506,0))="","",INDEX(Kunden!$J$7:$J$506,MATCH(B1472,Kunden!$T$7:$T$506,0))),""))</f>
        <v/>
      </c>
      <c r="G1472" s="12">
        <f>IF(B1472="","",IFERROR(IF(INDEX(Kunden!$N$7:$N$506,MATCH(B1472,Kunden!$T$7:$T$506,0))="","",INDEX(Kunden!$N$7:$N$506,MATCH(B1472,Kunden!$T$7:$T$506,0))),""))</f>
        <v/>
      </c>
      <c r="H1472" s="12">
        <f>IF(B1472="","",IF(ISNA(MATCH(B1472,Kunden!$T$7:$T$506,0)),"nicht in der Kundenliste",IF(A1472="","Datum fehlt","")))</f>
        <v/>
      </c>
    </row>
    <row r="1473">
      <c r="A1473" s="11" t="n"/>
      <c r="B1473" s="9" t="n"/>
      <c r="C1473" s="9" t="n"/>
      <c r="D1473" s="9" t="n"/>
      <c r="E1473" s="13">
        <f>IF(B1473="","",IFERROR(IF(INDEX(Kunden!$A$7:$A$506,MATCH(B1473,Kunden!$T$7:$T$506,0))="","",INDEX(Kunden!$A$7:$A$506,MATCH(B1473,Kunden!$T$7:$T$506,0))),""))</f>
        <v/>
      </c>
      <c r="F1473" s="12">
        <f>IF(B1473="","",IFERROR(IF(INDEX(Kunden!$J$7:$J$506,MATCH(B1473,Kunden!$T$7:$T$506,0))="","",INDEX(Kunden!$J$7:$J$506,MATCH(B1473,Kunden!$T$7:$T$506,0))),""))</f>
        <v/>
      </c>
      <c r="G1473" s="12">
        <f>IF(B1473="","",IFERROR(IF(INDEX(Kunden!$N$7:$N$506,MATCH(B1473,Kunden!$T$7:$T$506,0))="","",INDEX(Kunden!$N$7:$N$506,MATCH(B1473,Kunden!$T$7:$T$506,0))),""))</f>
        <v/>
      </c>
      <c r="H1473" s="12">
        <f>IF(B1473="","",IF(ISNA(MATCH(B1473,Kunden!$T$7:$T$506,0)),"nicht in der Kundenliste",IF(A1473="","Datum fehlt","")))</f>
        <v/>
      </c>
    </row>
    <row r="1474">
      <c r="A1474" s="11" t="n"/>
      <c r="B1474" s="9" t="n"/>
      <c r="C1474" s="9" t="n"/>
      <c r="D1474" s="9" t="n"/>
      <c r="E1474" s="13">
        <f>IF(B1474="","",IFERROR(IF(INDEX(Kunden!$A$7:$A$506,MATCH(B1474,Kunden!$T$7:$T$506,0))="","",INDEX(Kunden!$A$7:$A$506,MATCH(B1474,Kunden!$T$7:$T$506,0))),""))</f>
        <v/>
      </c>
      <c r="F1474" s="12">
        <f>IF(B1474="","",IFERROR(IF(INDEX(Kunden!$J$7:$J$506,MATCH(B1474,Kunden!$T$7:$T$506,0))="","",INDEX(Kunden!$J$7:$J$506,MATCH(B1474,Kunden!$T$7:$T$506,0))),""))</f>
        <v/>
      </c>
      <c r="G1474" s="12">
        <f>IF(B1474="","",IFERROR(IF(INDEX(Kunden!$N$7:$N$506,MATCH(B1474,Kunden!$T$7:$T$506,0))="","",INDEX(Kunden!$N$7:$N$506,MATCH(B1474,Kunden!$T$7:$T$506,0))),""))</f>
        <v/>
      </c>
      <c r="H1474" s="12">
        <f>IF(B1474="","",IF(ISNA(MATCH(B1474,Kunden!$T$7:$T$506,0)),"nicht in der Kundenliste",IF(A1474="","Datum fehlt","")))</f>
        <v/>
      </c>
    </row>
    <row r="1475">
      <c r="A1475" s="11" t="n"/>
      <c r="B1475" s="9" t="n"/>
      <c r="C1475" s="9" t="n"/>
      <c r="D1475" s="9" t="n"/>
      <c r="E1475" s="13">
        <f>IF(B1475="","",IFERROR(IF(INDEX(Kunden!$A$7:$A$506,MATCH(B1475,Kunden!$T$7:$T$506,0))="","",INDEX(Kunden!$A$7:$A$506,MATCH(B1475,Kunden!$T$7:$T$506,0))),""))</f>
        <v/>
      </c>
      <c r="F1475" s="12">
        <f>IF(B1475="","",IFERROR(IF(INDEX(Kunden!$J$7:$J$506,MATCH(B1475,Kunden!$T$7:$T$506,0))="","",INDEX(Kunden!$J$7:$J$506,MATCH(B1475,Kunden!$T$7:$T$506,0))),""))</f>
        <v/>
      </c>
      <c r="G1475" s="12">
        <f>IF(B1475="","",IFERROR(IF(INDEX(Kunden!$N$7:$N$506,MATCH(B1475,Kunden!$T$7:$T$506,0))="","",INDEX(Kunden!$N$7:$N$506,MATCH(B1475,Kunden!$T$7:$T$506,0))),""))</f>
        <v/>
      </c>
      <c r="H1475" s="12">
        <f>IF(B1475="","",IF(ISNA(MATCH(B1475,Kunden!$T$7:$T$506,0)),"nicht in der Kundenliste",IF(A1475="","Datum fehlt","")))</f>
        <v/>
      </c>
    </row>
    <row r="1476">
      <c r="A1476" s="11" t="n"/>
      <c r="B1476" s="9" t="n"/>
      <c r="C1476" s="9" t="n"/>
      <c r="D1476" s="9" t="n"/>
      <c r="E1476" s="13">
        <f>IF(B1476="","",IFERROR(IF(INDEX(Kunden!$A$7:$A$506,MATCH(B1476,Kunden!$T$7:$T$506,0))="","",INDEX(Kunden!$A$7:$A$506,MATCH(B1476,Kunden!$T$7:$T$506,0))),""))</f>
        <v/>
      </c>
      <c r="F1476" s="12">
        <f>IF(B1476="","",IFERROR(IF(INDEX(Kunden!$J$7:$J$506,MATCH(B1476,Kunden!$T$7:$T$506,0))="","",INDEX(Kunden!$J$7:$J$506,MATCH(B1476,Kunden!$T$7:$T$506,0))),""))</f>
        <v/>
      </c>
      <c r="G1476" s="12">
        <f>IF(B1476="","",IFERROR(IF(INDEX(Kunden!$N$7:$N$506,MATCH(B1476,Kunden!$T$7:$T$506,0))="","",INDEX(Kunden!$N$7:$N$506,MATCH(B1476,Kunden!$T$7:$T$506,0))),""))</f>
        <v/>
      </c>
      <c r="H1476" s="12">
        <f>IF(B1476="","",IF(ISNA(MATCH(B1476,Kunden!$T$7:$T$506,0)),"nicht in der Kundenliste",IF(A1476="","Datum fehlt","")))</f>
        <v/>
      </c>
    </row>
    <row r="1477">
      <c r="A1477" s="11" t="n"/>
      <c r="B1477" s="9" t="n"/>
      <c r="C1477" s="9" t="n"/>
      <c r="D1477" s="9" t="n"/>
      <c r="E1477" s="13">
        <f>IF(B1477="","",IFERROR(IF(INDEX(Kunden!$A$7:$A$506,MATCH(B1477,Kunden!$T$7:$T$506,0))="","",INDEX(Kunden!$A$7:$A$506,MATCH(B1477,Kunden!$T$7:$T$506,0))),""))</f>
        <v/>
      </c>
      <c r="F1477" s="12">
        <f>IF(B1477="","",IFERROR(IF(INDEX(Kunden!$J$7:$J$506,MATCH(B1477,Kunden!$T$7:$T$506,0))="","",INDEX(Kunden!$J$7:$J$506,MATCH(B1477,Kunden!$T$7:$T$506,0))),""))</f>
        <v/>
      </c>
      <c r="G1477" s="12">
        <f>IF(B1477="","",IFERROR(IF(INDEX(Kunden!$N$7:$N$506,MATCH(B1477,Kunden!$T$7:$T$506,0))="","",INDEX(Kunden!$N$7:$N$506,MATCH(B1477,Kunden!$T$7:$T$506,0))),""))</f>
        <v/>
      </c>
      <c r="H1477" s="12">
        <f>IF(B1477="","",IF(ISNA(MATCH(B1477,Kunden!$T$7:$T$506,0)),"nicht in der Kundenliste",IF(A1477="","Datum fehlt","")))</f>
        <v/>
      </c>
    </row>
    <row r="1478">
      <c r="A1478" s="11" t="n"/>
      <c r="B1478" s="9" t="n"/>
      <c r="C1478" s="9" t="n"/>
      <c r="D1478" s="9" t="n"/>
      <c r="E1478" s="13">
        <f>IF(B1478="","",IFERROR(IF(INDEX(Kunden!$A$7:$A$506,MATCH(B1478,Kunden!$T$7:$T$506,0))="","",INDEX(Kunden!$A$7:$A$506,MATCH(B1478,Kunden!$T$7:$T$506,0))),""))</f>
        <v/>
      </c>
      <c r="F1478" s="12">
        <f>IF(B1478="","",IFERROR(IF(INDEX(Kunden!$J$7:$J$506,MATCH(B1478,Kunden!$T$7:$T$506,0))="","",INDEX(Kunden!$J$7:$J$506,MATCH(B1478,Kunden!$T$7:$T$506,0))),""))</f>
        <v/>
      </c>
      <c r="G1478" s="12">
        <f>IF(B1478="","",IFERROR(IF(INDEX(Kunden!$N$7:$N$506,MATCH(B1478,Kunden!$T$7:$T$506,0))="","",INDEX(Kunden!$N$7:$N$506,MATCH(B1478,Kunden!$T$7:$T$506,0))),""))</f>
        <v/>
      </c>
      <c r="H1478" s="12">
        <f>IF(B1478="","",IF(ISNA(MATCH(B1478,Kunden!$T$7:$T$506,0)),"nicht in der Kundenliste",IF(A1478="","Datum fehlt","")))</f>
        <v/>
      </c>
    </row>
    <row r="1479">
      <c r="A1479" s="11" t="n"/>
      <c r="B1479" s="9" t="n"/>
      <c r="C1479" s="9" t="n"/>
      <c r="D1479" s="9" t="n"/>
      <c r="E1479" s="13">
        <f>IF(B1479="","",IFERROR(IF(INDEX(Kunden!$A$7:$A$506,MATCH(B1479,Kunden!$T$7:$T$506,0))="","",INDEX(Kunden!$A$7:$A$506,MATCH(B1479,Kunden!$T$7:$T$506,0))),""))</f>
        <v/>
      </c>
      <c r="F1479" s="12">
        <f>IF(B1479="","",IFERROR(IF(INDEX(Kunden!$J$7:$J$506,MATCH(B1479,Kunden!$T$7:$T$506,0))="","",INDEX(Kunden!$J$7:$J$506,MATCH(B1479,Kunden!$T$7:$T$506,0))),""))</f>
        <v/>
      </c>
      <c r="G1479" s="12">
        <f>IF(B1479="","",IFERROR(IF(INDEX(Kunden!$N$7:$N$506,MATCH(B1479,Kunden!$T$7:$T$506,0))="","",INDEX(Kunden!$N$7:$N$506,MATCH(B1479,Kunden!$T$7:$T$506,0))),""))</f>
        <v/>
      </c>
      <c r="H1479" s="12">
        <f>IF(B1479="","",IF(ISNA(MATCH(B1479,Kunden!$T$7:$T$506,0)),"nicht in der Kundenliste",IF(A1479="","Datum fehlt","")))</f>
        <v/>
      </c>
    </row>
    <row r="1480">
      <c r="A1480" s="11" t="n"/>
      <c r="B1480" s="9" t="n"/>
      <c r="C1480" s="9" t="n"/>
      <c r="D1480" s="9" t="n"/>
      <c r="E1480" s="13">
        <f>IF(B1480="","",IFERROR(IF(INDEX(Kunden!$A$7:$A$506,MATCH(B1480,Kunden!$T$7:$T$506,0))="","",INDEX(Kunden!$A$7:$A$506,MATCH(B1480,Kunden!$T$7:$T$506,0))),""))</f>
        <v/>
      </c>
      <c r="F1480" s="12">
        <f>IF(B1480="","",IFERROR(IF(INDEX(Kunden!$J$7:$J$506,MATCH(B1480,Kunden!$T$7:$T$506,0))="","",INDEX(Kunden!$J$7:$J$506,MATCH(B1480,Kunden!$T$7:$T$506,0))),""))</f>
        <v/>
      </c>
      <c r="G1480" s="12">
        <f>IF(B1480="","",IFERROR(IF(INDEX(Kunden!$N$7:$N$506,MATCH(B1480,Kunden!$T$7:$T$506,0))="","",INDEX(Kunden!$N$7:$N$506,MATCH(B1480,Kunden!$T$7:$T$506,0))),""))</f>
        <v/>
      </c>
      <c r="H1480" s="12">
        <f>IF(B1480="","",IF(ISNA(MATCH(B1480,Kunden!$T$7:$T$506,0)),"nicht in der Kundenliste",IF(A1480="","Datum fehlt","")))</f>
        <v/>
      </c>
    </row>
    <row r="1481">
      <c r="A1481" s="11" t="n"/>
      <c r="B1481" s="9" t="n"/>
      <c r="C1481" s="9" t="n"/>
      <c r="D1481" s="9" t="n"/>
      <c r="E1481" s="13">
        <f>IF(B1481="","",IFERROR(IF(INDEX(Kunden!$A$7:$A$506,MATCH(B1481,Kunden!$T$7:$T$506,0))="","",INDEX(Kunden!$A$7:$A$506,MATCH(B1481,Kunden!$T$7:$T$506,0))),""))</f>
        <v/>
      </c>
      <c r="F1481" s="12">
        <f>IF(B1481="","",IFERROR(IF(INDEX(Kunden!$J$7:$J$506,MATCH(B1481,Kunden!$T$7:$T$506,0))="","",INDEX(Kunden!$J$7:$J$506,MATCH(B1481,Kunden!$T$7:$T$506,0))),""))</f>
        <v/>
      </c>
      <c r="G1481" s="12">
        <f>IF(B1481="","",IFERROR(IF(INDEX(Kunden!$N$7:$N$506,MATCH(B1481,Kunden!$T$7:$T$506,0))="","",INDEX(Kunden!$N$7:$N$506,MATCH(B1481,Kunden!$T$7:$T$506,0))),""))</f>
        <v/>
      </c>
      <c r="H1481" s="12">
        <f>IF(B1481="","",IF(ISNA(MATCH(B1481,Kunden!$T$7:$T$506,0)),"nicht in der Kundenliste",IF(A1481="","Datum fehlt","")))</f>
        <v/>
      </c>
    </row>
    <row r="1482">
      <c r="A1482" s="11" t="n"/>
      <c r="B1482" s="9" t="n"/>
      <c r="C1482" s="9" t="n"/>
      <c r="D1482" s="9" t="n"/>
      <c r="E1482" s="13">
        <f>IF(B1482="","",IFERROR(IF(INDEX(Kunden!$A$7:$A$506,MATCH(B1482,Kunden!$T$7:$T$506,0))="","",INDEX(Kunden!$A$7:$A$506,MATCH(B1482,Kunden!$T$7:$T$506,0))),""))</f>
        <v/>
      </c>
      <c r="F1482" s="12">
        <f>IF(B1482="","",IFERROR(IF(INDEX(Kunden!$J$7:$J$506,MATCH(B1482,Kunden!$T$7:$T$506,0))="","",INDEX(Kunden!$J$7:$J$506,MATCH(B1482,Kunden!$T$7:$T$506,0))),""))</f>
        <v/>
      </c>
      <c r="G1482" s="12">
        <f>IF(B1482="","",IFERROR(IF(INDEX(Kunden!$N$7:$N$506,MATCH(B1482,Kunden!$T$7:$T$506,0))="","",INDEX(Kunden!$N$7:$N$506,MATCH(B1482,Kunden!$T$7:$T$506,0))),""))</f>
        <v/>
      </c>
      <c r="H1482" s="12">
        <f>IF(B1482="","",IF(ISNA(MATCH(B1482,Kunden!$T$7:$T$506,0)),"nicht in der Kundenliste",IF(A1482="","Datum fehlt","")))</f>
        <v/>
      </c>
    </row>
    <row r="1483">
      <c r="A1483" s="11" t="n"/>
      <c r="B1483" s="9" t="n"/>
      <c r="C1483" s="9" t="n"/>
      <c r="D1483" s="9" t="n"/>
      <c r="E1483" s="13">
        <f>IF(B1483="","",IFERROR(IF(INDEX(Kunden!$A$7:$A$506,MATCH(B1483,Kunden!$T$7:$T$506,0))="","",INDEX(Kunden!$A$7:$A$506,MATCH(B1483,Kunden!$T$7:$T$506,0))),""))</f>
        <v/>
      </c>
      <c r="F1483" s="12">
        <f>IF(B1483="","",IFERROR(IF(INDEX(Kunden!$J$7:$J$506,MATCH(B1483,Kunden!$T$7:$T$506,0))="","",INDEX(Kunden!$J$7:$J$506,MATCH(B1483,Kunden!$T$7:$T$506,0))),""))</f>
        <v/>
      </c>
      <c r="G1483" s="12">
        <f>IF(B1483="","",IFERROR(IF(INDEX(Kunden!$N$7:$N$506,MATCH(B1483,Kunden!$T$7:$T$506,0))="","",INDEX(Kunden!$N$7:$N$506,MATCH(B1483,Kunden!$T$7:$T$506,0))),""))</f>
        <v/>
      </c>
      <c r="H1483" s="12">
        <f>IF(B1483="","",IF(ISNA(MATCH(B1483,Kunden!$T$7:$T$506,0)),"nicht in der Kundenliste",IF(A1483="","Datum fehlt","")))</f>
        <v/>
      </c>
    </row>
    <row r="1484">
      <c r="A1484" s="11" t="n"/>
      <c r="B1484" s="9" t="n"/>
      <c r="C1484" s="9" t="n"/>
      <c r="D1484" s="9" t="n"/>
      <c r="E1484" s="13">
        <f>IF(B1484="","",IFERROR(IF(INDEX(Kunden!$A$7:$A$506,MATCH(B1484,Kunden!$T$7:$T$506,0))="","",INDEX(Kunden!$A$7:$A$506,MATCH(B1484,Kunden!$T$7:$T$506,0))),""))</f>
        <v/>
      </c>
      <c r="F1484" s="12">
        <f>IF(B1484="","",IFERROR(IF(INDEX(Kunden!$J$7:$J$506,MATCH(B1484,Kunden!$T$7:$T$506,0))="","",INDEX(Kunden!$J$7:$J$506,MATCH(B1484,Kunden!$T$7:$T$506,0))),""))</f>
        <v/>
      </c>
      <c r="G1484" s="12">
        <f>IF(B1484="","",IFERROR(IF(INDEX(Kunden!$N$7:$N$506,MATCH(B1484,Kunden!$T$7:$T$506,0))="","",INDEX(Kunden!$N$7:$N$506,MATCH(B1484,Kunden!$T$7:$T$506,0))),""))</f>
        <v/>
      </c>
      <c r="H1484" s="12">
        <f>IF(B1484="","",IF(ISNA(MATCH(B1484,Kunden!$T$7:$T$506,0)),"nicht in der Kundenliste",IF(A1484="","Datum fehlt","")))</f>
        <v/>
      </c>
    </row>
    <row r="1485">
      <c r="A1485" s="11" t="n"/>
      <c r="B1485" s="9" t="n"/>
      <c r="C1485" s="9" t="n"/>
      <c r="D1485" s="9" t="n"/>
      <c r="E1485" s="13">
        <f>IF(B1485="","",IFERROR(IF(INDEX(Kunden!$A$7:$A$506,MATCH(B1485,Kunden!$T$7:$T$506,0))="","",INDEX(Kunden!$A$7:$A$506,MATCH(B1485,Kunden!$T$7:$T$506,0))),""))</f>
        <v/>
      </c>
      <c r="F1485" s="12">
        <f>IF(B1485="","",IFERROR(IF(INDEX(Kunden!$J$7:$J$506,MATCH(B1485,Kunden!$T$7:$T$506,0))="","",INDEX(Kunden!$J$7:$J$506,MATCH(B1485,Kunden!$T$7:$T$506,0))),""))</f>
        <v/>
      </c>
      <c r="G1485" s="12">
        <f>IF(B1485="","",IFERROR(IF(INDEX(Kunden!$N$7:$N$506,MATCH(B1485,Kunden!$T$7:$T$506,0))="","",INDEX(Kunden!$N$7:$N$506,MATCH(B1485,Kunden!$T$7:$T$506,0))),""))</f>
        <v/>
      </c>
      <c r="H1485" s="12">
        <f>IF(B1485="","",IF(ISNA(MATCH(B1485,Kunden!$T$7:$T$506,0)),"nicht in der Kundenliste",IF(A1485="","Datum fehlt","")))</f>
        <v/>
      </c>
    </row>
    <row r="1486">
      <c r="A1486" s="11" t="n"/>
      <c r="B1486" s="9" t="n"/>
      <c r="C1486" s="9" t="n"/>
      <c r="D1486" s="9" t="n"/>
      <c r="E1486" s="13">
        <f>IF(B1486="","",IFERROR(IF(INDEX(Kunden!$A$7:$A$506,MATCH(B1486,Kunden!$T$7:$T$506,0))="","",INDEX(Kunden!$A$7:$A$506,MATCH(B1486,Kunden!$T$7:$T$506,0))),""))</f>
        <v/>
      </c>
      <c r="F1486" s="12">
        <f>IF(B1486="","",IFERROR(IF(INDEX(Kunden!$J$7:$J$506,MATCH(B1486,Kunden!$T$7:$T$506,0))="","",INDEX(Kunden!$J$7:$J$506,MATCH(B1486,Kunden!$T$7:$T$506,0))),""))</f>
        <v/>
      </c>
      <c r="G1486" s="12">
        <f>IF(B1486="","",IFERROR(IF(INDEX(Kunden!$N$7:$N$506,MATCH(B1486,Kunden!$T$7:$T$506,0))="","",INDEX(Kunden!$N$7:$N$506,MATCH(B1486,Kunden!$T$7:$T$506,0))),""))</f>
        <v/>
      </c>
      <c r="H1486" s="12">
        <f>IF(B1486="","",IF(ISNA(MATCH(B1486,Kunden!$T$7:$T$506,0)),"nicht in der Kundenliste",IF(A1486="","Datum fehlt","")))</f>
        <v/>
      </c>
    </row>
    <row r="1487">
      <c r="A1487" s="11" t="n"/>
      <c r="B1487" s="9" t="n"/>
      <c r="C1487" s="9" t="n"/>
      <c r="D1487" s="9" t="n"/>
      <c r="E1487" s="13">
        <f>IF(B1487="","",IFERROR(IF(INDEX(Kunden!$A$7:$A$506,MATCH(B1487,Kunden!$T$7:$T$506,0))="","",INDEX(Kunden!$A$7:$A$506,MATCH(B1487,Kunden!$T$7:$T$506,0))),""))</f>
        <v/>
      </c>
      <c r="F1487" s="12">
        <f>IF(B1487="","",IFERROR(IF(INDEX(Kunden!$J$7:$J$506,MATCH(B1487,Kunden!$T$7:$T$506,0))="","",INDEX(Kunden!$J$7:$J$506,MATCH(B1487,Kunden!$T$7:$T$506,0))),""))</f>
        <v/>
      </c>
      <c r="G1487" s="12">
        <f>IF(B1487="","",IFERROR(IF(INDEX(Kunden!$N$7:$N$506,MATCH(B1487,Kunden!$T$7:$T$506,0))="","",INDEX(Kunden!$N$7:$N$506,MATCH(B1487,Kunden!$T$7:$T$506,0))),""))</f>
        <v/>
      </c>
      <c r="H1487" s="12">
        <f>IF(B1487="","",IF(ISNA(MATCH(B1487,Kunden!$T$7:$T$506,0)),"nicht in der Kundenliste",IF(A1487="","Datum fehlt","")))</f>
        <v/>
      </c>
    </row>
    <row r="1488">
      <c r="A1488" s="11" t="n"/>
      <c r="B1488" s="9" t="n"/>
      <c r="C1488" s="9" t="n"/>
      <c r="D1488" s="9" t="n"/>
      <c r="E1488" s="13">
        <f>IF(B1488="","",IFERROR(IF(INDEX(Kunden!$A$7:$A$506,MATCH(B1488,Kunden!$T$7:$T$506,0))="","",INDEX(Kunden!$A$7:$A$506,MATCH(B1488,Kunden!$T$7:$T$506,0))),""))</f>
        <v/>
      </c>
      <c r="F1488" s="12">
        <f>IF(B1488="","",IFERROR(IF(INDEX(Kunden!$J$7:$J$506,MATCH(B1488,Kunden!$T$7:$T$506,0))="","",INDEX(Kunden!$J$7:$J$506,MATCH(B1488,Kunden!$T$7:$T$506,0))),""))</f>
        <v/>
      </c>
      <c r="G1488" s="12">
        <f>IF(B1488="","",IFERROR(IF(INDEX(Kunden!$N$7:$N$506,MATCH(B1488,Kunden!$T$7:$T$506,0))="","",INDEX(Kunden!$N$7:$N$506,MATCH(B1488,Kunden!$T$7:$T$506,0))),""))</f>
        <v/>
      </c>
      <c r="H1488" s="12">
        <f>IF(B1488="","",IF(ISNA(MATCH(B1488,Kunden!$T$7:$T$506,0)),"nicht in der Kundenliste",IF(A1488="","Datum fehlt","")))</f>
        <v/>
      </c>
    </row>
    <row r="1489">
      <c r="A1489" s="11" t="n"/>
      <c r="B1489" s="9" t="n"/>
      <c r="C1489" s="9" t="n"/>
      <c r="D1489" s="9" t="n"/>
      <c r="E1489" s="13">
        <f>IF(B1489="","",IFERROR(IF(INDEX(Kunden!$A$7:$A$506,MATCH(B1489,Kunden!$T$7:$T$506,0))="","",INDEX(Kunden!$A$7:$A$506,MATCH(B1489,Kunden!$T$7:$T$506,0))),""))</f>
        <v/>
      </c>
      <c r="F1489" s="12">
        <f>IF(B1489="","",IFERROR(IF(INDEX(Kunden!$J$7:$J$506,MATCH(B1489,Kunden!$T$7:$T$506,0))="","",INDEX(Kunden!$J$7:$J$506,MATCH(B1489,Kunden!$T$7:$T$506,0))),""))</f>
        <v/>
      </c>
      <c r="G1489" s="12">
        <f>IF(B1489="","",IFERROR(IF(INDEX(Kunden!$N$7:$N$506,MATCH(B1489,Kunden!$T$7:$T$506,0))="","",INDEX(Kunden!$N$7:$N$506,MATCH(B1489,Kunden!$T$7:$T$506,0))),""))</f>
        <v/>
      </c>
      <c r="H1489" s="12">
        <f>IF(B1489="","",IF(ISNA(MATCH(B1489,Kunden!$T$7:$T$506,0)),"nicht in der Kundenliste",IF(A1489="","Datum fehlt","")))</f>
        <v/>
      </c>
    </row>
    <row r="1490">
      <c r="A1490" s="11" t="n"/>
      <c r="B1490" s="9" t="n"/>
      <c r="C1490" s="9" t="n"/>
      <c r="D1490" s="9" t="n"/>
      <c r="E1490" s="13">
        <f>IF(B1490="","",IFERROR(IF(INDEX(Kunden!$A$7:$A$506,MATCH(B1490,Kunden!$T$7:$T$506,0))="","",INDEX(Kunden!$A$7:$A$506,MATCH(B1490,Kunden!$T$7:$T$506,0))),""))</f>
        <v/>
      </c>
      <c r="F1490" s="12">
        <f>IF(B1490="","",IFERROR(IF(INDEX(Kunden!$J$7:$J$506,MATCH(B1490,Kunden!$T$7:$T$506,0))="","",INDEX(Kunden!$J$7:$J$506,MATCH(B1490,Kunden!$T$7:$T$506,0))),""))</f>
        <v/>
      </c>
      <c r="G1490" s="12">
        <f>IF(B1490="","",IFERROR(IF(INDEX(Kunden!$N$7:$N$506,MATCH(B1490,Kunden!$T$7:$T$506,0))="","",INDEX(Kunden!$N$7:$N$506,MATCH(B1490,Kunden!$T$7:$T$506,0))),""))</f>
        <v/>
      </c>
      <c r="H1490" s="12">
        <f>IF(B1490="","",IF(ISNA(MATCH(B1490,Kunden!$T$7:$T$506,0)),"nicht in der Kundenliste",IF(A1490="","Datum fehlt","")))</f>
        <v/>
      </c>
    </row>
    <row r="1491">
      <c r="A1491" s="11" t="n"/>
      <c r="B1491" s="9" t="n"/>
      <c r="C1491" s="9" t="n"/>
      <c r="D1491" s="9" t="n"/>
      <c r="E1491" s="13">
        <f>IF(B1491="","",IFERROR(IF(INDEX(Kunden!$A$7:$A$506,MATCH(B1491,Kunden!$T$7:$T$506,0))="","",INDEX(Kunden!$A$7:$A$506,MATCH(B1491,Kunden!$T$7:$T$506,0))),""))</f>
        <v/>
      </c>
      <c r="F1491" s="12">
        <f>IF(B1491="","",IFERROR(IF(INDEX(Kunden!$J$7:$J$506,MATCH(B1491,Kunden!$T$7:$T$506,0))="","",INDEX(Kunden!$J$7:$J$506,MATCH(B1491,Kunden!$T$7:$T$506,0))),""))</f>
        <v/>
      </c>
      <c r="G1491" s="12">
        <f>IF(B1491="","",IFERROR(IF(INDEX(Kunden!$N$7:$N$506,MATCH(B1491,Kunden!$T$7:$T$506,0))="","",INDEX(Kunden!$N$7:$N$506,MATCH(B1491,Kunden!$T$7:$T$506,0))),""))</f>
        <v/>
      </c>
      <c r="H1491" s="12">
        <f>IF(B1491="","",IF(ISNA(MATCH(B1491,Kunden!$T$7:$T$506,0)),"nicht in der Kundenliste",IF(A1491="","Datum fehlt","")))</f>
        <v/>
      </c>
    </row>
    <row r="1492">
      <c r="A1492" s="11" t="n"/>
      <c r="B1492" s="9" t="n"/>
      <c r="C1492" s="9" t="n"/>
      <c r="D1492" s="9" t="n"/>
      <c r="E1492" s="13">
        <f>IF(B1492="","",IFERROR(IF(INDEX(Kunden!$A$7:$A$506,MATCH(B1492,Kunden!$T$7:$T$506,0))="","",INDEX(Kunden!$A$7:$A$506,MATCH(B1492,Kunden!$T$7:$T$506,0))),""))</f>
        <v/>
      </c>
      <c r="F1492" s="12">
        <f>IF(B1492="","",IFERROR(IF(INDEX(Kunden!$J$7:$J$506,MATCH(B1492,Kunden!$T$7:$T$506,0))="","",INDEX(Kunden!$J$7:$J$506,MATCH(B1492,Kunden!$T$7:$T$506,0))),""))</f>
        <v/>
      </c>
      <c r="G1492" s="12">
        <f>IF(B1492="","",IFERROR(IF(INDEX(Kunden!$N$7:$N$506,MATCH(B1492,Kunden!$T$7:$T$506,0))="","",INDEX(Kunden!$N$7:$N$506,MATCH(B1492,Kunden!$T$7:$T$506,0))),""))</f>
        <v/>
      </c>
      <c r="H1492" s="12">
        <f>IF(B1492="","",IF(ISNA(MATCH(B1492,Kunden!$T$7:$T$506,0)),"nicht in der Kundenliste",IF(A1492="","Datum fehlt","")))</f>
        <v/>
      </c>
    </row>
    <row r="1493">
      <c r="A1493" s="11" t="n"/>
      <c r="B1493" s="9" t="n"/>
      <c r="C1493" s="9" t="n"/>
      <c r="D1493" s="9" t="n"/>
      <c r="E1493" s="13">
        <f>IF(B1493="","",IFERROR(IF(INDEX(Kunden!$A$7:$A$506,MATCH(B1493,Kunden!$T$7:$T$506,0))="","",INDEX(Kunden!$A$7:$A$506,MATCH(B1493,Kunden!$T$7:$T$506,0))),""))</f>
        <v/>
      </c>
      <c r="F1493" s="12">
        <f>IF(B1493="","",IFERROR(IF(INDEX(Kunden!$J$7:$J$506,MATCH(B1493,Kunden!$T$7:$T$506,0))="","",INDEX(Kunden!$J$7:$J$506,MATCH(B1493,Kunden!$T$7:$T$506,0))),""))</f>
        <v/>
      </c>
      <c r="G1493" s="12">
        <f>IF(B1493="","",IFERROR(IF(INDEX(Kunden!$N$7:$N$506,MATCH(B1493,Kunden!$T$7:$T$506,0))="","",INDEX(Kunden!$N$7:$N$506,MATCH(B1493,Kunden!$T$7:$T$506,0))),""))</f>
        <v/>
      </c>
      <c r="H1493" s="12">
        <f>IF(B1493="","",IF(ISNA(MATCH(B1493,Kunden!$T$7:$T$506,0)),"nicht in der Kundenliste",IF(A1493="","Datum fehlt","")))</f>
        <v/>
      </c>
    </row>
    <row r="1494">
      <c r="A1494" s="11" t="n"/>
      <c r="B1494" s="9" t="n"/>
      <c r="C1494" s="9" t="n"/>
      <c r="D1494" s="9" t="n"/>
      <c r="E1494" s="13">
        <f>IF(B1494="","",IFERROR(IF(INDEX(Kunden!$A$7:$A$506,MATCH(B1494,Kunden!$T$7:$T$506,0))="","",INDEX(Kunden!$A$7:$A$506,MATCH(B1494,Kunden!$T$7:$T$506,0))),""))</f>
        <v/>
      </c>
      <c r="F1494" s="12">
        <f>IF(B1494="","",IFERROR(IF(INDEX(Kunden!$J$7:$J$506,MATCH(B1494,Kunden!$T$7:$T$506,0))="","",INDEX(Kunden!$J$7:$J$506,MATCH(B1494,Kunden!$T$7:$T$506,0))),""))</f>
        <v/>
      </c>
      <c r="G1494" s="12">
        <f>IF(B1494="","",IFERROR(IF(INDEX(Kunden!$N$7:$N$506,MATCH(B1494,Kunden!$T$7:$T$506,0))="","",INDEX(Kunden!$N$7:$N$506,MATCH(B1494,Kunden!$T$7:$T$506,0))),""))</f>
        <v/>
      </c>
      <c r="H1494" s="12">
        <f>IF(B1494="","",IF(ISNA(MATCH(B1494,Kunden!$T$7:$T$506,0)),"nicht in der Kundenliste",IF(A1494="","Datum fehlt","")))</f>
        <v/>
      </c>
    </row>
    <row r="1495">
      <c r="A1495" s="11" t="n"/>
      <c r="B1495" s="9" t="n"/>
      <c r="C1495" s="9" t="n"/>
      <c r="D1495" s="9" t="n"/>
      <c r="E1495" s="13">
        <f>IF(B1495="","",IFERROR(IF(INDEX(Kunden!$A$7:$A$506,MATCH(B1495,Kunden!$T$7:$T$506,0))="","",INDEX(Kunden!$A$7:$A$506,MATCH(B1495,Kunden!$T$7:$T$506,0))),""))</f>
        <v/>
      </c>
      <c r="F1495" s="12">
        <f>IF(B1495="","",IFERROR(IF(INDEX(Kunden!$J$7:$J$506,MATCH(B1495,Kunden!$T$7:$T$506,0))="","",INDEX(Kunden!$J$7:$J$506,MATCH(B1495,Kunden!$T$7:$T$506,0))),""))</f>
        <v/>
      </c>
      <c r="G1495" s="12">
        <f>IF(B1495="","",IFERROR(IF(INDEX(Kunden!$N$7:$N$506,MATCH(B1495,Kunden!$T$7:$T$506,0))="","",INDEX(Kunden!$N$7:$N$506,MATCH(B1495,Kunden!$T$7:$T$506,0))),""))</f>
        <v/>
      </c>
      <c r="H1495" s="12">
        <f>IF(B1495="","",IF(ISNA(MATCH(B1495,Kunden!$T$7:$T$506,0)),"nicht in der Kundenliste",IF(A1495="","Datum fehlt","")))</f>
        <v/>
      </c>
    </row>
    <row r="1496">
      <c r="A1496" s="11" t="n"/>
      <c r="B1496" s="9" t="n"/>
      <c r="C1496" s="9" t="n"/>
      <c r="D1496" s="9" t="n"/>
      <c r="E1496" s="13">
        <f>IF(B1496="","",IFERROR(IF(INDEX(Kunden!$A$7:$A$506,MATCH(B1496,Kunden!$T$7:$T$506,0))="","",INDEX(Kunden!$A$7:$A$506,MATCH(B1496,Kunden!$T$7:$T$506,0))),""))</f>
        <v/>
      </c>
      <c r="F1496" s="12">
        <f>IF(B1496="","",IFERROR(IF(INDEX(Kunden!$J$7:$J$506,MATCH(B1496,Kunden!$T$7:$T$506,0))="","",INDEX(Kunden!$J$7:$J$506,MATCH(B1496,Kunden!$T$7:$T$506,0))),""))</f>
        <v/>
      </c>
      <c r="G1496" s="12">
        <f>IF(B1496="","",IFERROR(IF(INDEX(Kunden!$N$7:$N$506,MATCH(B1496,Kunden!$T$7:$T$506,0))="","",INDEX(Kunden!$N$7:$N$506,MATCH(B1496,Kunden!$T$7:$T$506,0))),""))</f>
        <v/>
      </c>
      <c r="H1496" s="12">
        <f>IF(B1496="","",IF(ISNA(MATCH(B1496,Kunden!$T$7:$T$506,0)),"nicht in der Kundenliste",IF(A1496="","Datum fehlt","")))</f>
        <v/>
      </c>
    </row>
    <row r="1497">
      <c r="A1497" s="11" t="n"/>
      <c r="B1497" s="9" t="n"/>
      <c r="C1497" s="9" t="n"/>
      <c r="D1497" s="9" t="n"/>
      <c r="E1497" s="13">
        <f>IF(B1497="","",IFERROR(IF(INDEX(Kunden!$A$7:$A$506,MATCH(B1497,Kunden!$T$7:$T$506,0))="","",INDEX(Kunden!$A$7:$A$506,MATCH(B1497,Kunden!$T$7:$T$506,0))),""))</f>
        <v/>
      </c>
      <c r="F1497" s="12">
        <f>IF(B1497="","",IFERROR(IF(INDEX(Kunden!$J$7:$J$506,MATCH(B1497,Kunden!$T$7:$T$506,0))="","",INDEX(Kunden!$J$7:$J$506,MATCH(B1497,Kunden!$T$7:$T$506,0))),""))</f>
        <v/>
      </c>
      <c r="G1497" s="12">
        <f>IF(B1497="","",IFERROR(IF(INDEX(Kunden!$N$7:$N$506,MATCH(B1497,Kunden!$T$7:$T$506,0))="","",INDEX(Kunden!$N$7:$N$506,MATCH(B1497,Kunden!$T$7:$T$506,0))),""))</f>
        <v/>
      </c>
      <c r="H1497" s="12">
        <f>IF(B1497="","",IF(ISNA(MATCH(B1497,Kunden!$T$7:$T$506,0)),"nicht in der Kundenliste",IF(A1497="","Datum fehlt","")))</f>
        <v/>
      </c>
    </row>
    <row r="1498">
      <c r="A1498" s="11" t="n"/>
      <c r="B1498" s="9" t="n"/>
      <c r="C1498" s="9" t="n"/>
      <c r="D1498" s="9" t="n"/>
      <c r="E1498" s="13">
        <f>IF(B1498="","",IFERROR(IF(INDEX(Kunden!$A$7:$A$506,MATCH(B1498,Kunden!$T$7:$T$506,0))="","",INDEX(Kunden!$A$7:$A$506,MATCH(B1498,Kunden!$T$7:$T$506,0))),""))</f>
        <v/>
      </c>
      <c r="F1498" s="12">
        <f>IF(B1498="","",IFERROR(IF(INDEX(Kunden!$J$7:$J$506,MATCH(B1498,Kunden!$T$7:$T$506,0))="","",INDEX(Kunden!$J$7:$J$506,MATCH(B1498,Kunden!$T$7:$T$506,0))),""))</f>
        <v/>
      </c>
      <c r="G1498" s="12">
        <f>IF(B1498="","",IFERROR(IF(INDEX(Kunden!$N$7:$N$506,MATCH(B1498,Kunden!$T$7:$T$506,0))="","",INDEX(Kunden!$N$7:$N$506,MATCH(B1498,Kunden!$T$7:$T$506,0))),""))</f>
        <v/>
      </c>
      <c r="H1498" s="12">
        <f>IF(B1498="","",IF(ISNA(MATCH(B1498,Kunden!$T$7:$T$506,0)),"nicht in der Kundenliste",IF(A1498="","Datum fehlt","")))</f>
        <v/>
      </c>
    </row>
    <row r="1499">
      <c r="A1499" s="11" t="n"/>
      <c r="B1499" s="9" t="n"/>
      <c r="C1499" s="9" t="n"/>
      <c r="D1499" s="9" t="n"/>
      <c r="E1499" s="13">
        <f>IF(B1499="","",IFERROR(IF(INDEX(Kunden!$A$7:$A$506,MATCH(B1499,Kunden!$T$7:$T$506,0))="","",INDEX(Kunden!$A$7:$A$506,MATCH(B1499,Kunden!$T$7:$T$506,0))),""))</f>
        <v/>
      </c>
      <c r="F1499" s="12">
        <f>IF(B1499="","",IFERROR(IF(INDEX(Kunden!$J$7:$J$506,MATCH(B1499,Kunden!$T$7:$T$506,0))="","",INDEX(Kunden!$J$7:$J$506,MATCH(B1499,Kunden!$T$7:$T$506,0))),""))</f>
        <v/>
      </c>
      <c r="G1499" s="12">
        <f>IF(B1499="","",IFERROR(IF(INDEX(Kunden!$N$7:$N$506,MATCH(B1499,Kunden!$T$7:$T$506,0))="","",INDEX(Kunden!$N$7:$N$506,MATCH(B1499,Kunden!$T$7:$T$506,0))),""))</f>
        <v/>
      </c>
      <c r="H1499" s="12">
        <f>IF(B1499="","",IF(ISNA(MATCH(B1499,Kunden!$T$7:$T$506,0)),"nicht in der Kundenliste",IF(A1499="","Datum fehlt","")))</f>
        <v/>
      </c>
    </row>
    <row r="1500">
      <c r="A1500" s="11" t="n"/>
      <c r="B1500" s="9" t="n"/>
      <c r="C1500" s="9" t="n"/>
      <c r="D1500" s="9" t="n"/>
      <c r="E1500" s="13">
        <f>IF(B1500="","",IFERROR(IF(INDEX(Kunden!$A$7:$A$506,MATCH(B1500,Kunden!$T$7:$T$506,0))="","",INDEX(Kunden!$A$7:$A$506,MATCH(B1500,Kunden!$T$7:$T$506,0))),""))</f>
        <v/>
      </c>
      <c r="F1500" s="12">
        <f>IF(B1500="","",IFERROR(IF(INDEX(Kunden!$J$7:$J$506,MATCH(B1500,Kunden!$T$7:$T$506,0))="","",INDEX(Kunden!$J$7:$J$506,MATCH(B1500,Kunden!$T$7:$T$506,0))),""))</f>
        <v/>
      </c>
      <c r="G1500" s="12">
        <f>IF(B1500="","",IFERROR(IF(INDEX(Kunden!$N$7:$N$506,MATCH(B1500,Kunden!$T$7:$T$506,0))="","",INDEX(Kunden!$N$7:$N$506,MATCH(B1500,Kunden!$T$7:$T$506,0))),""))</f>
        <v/>
      </c>
      <c r="H1500" s="12">
        <f>IF(B1500="","",IF(ISNA(MATCH(B1500,Kunden!$T$7:$T$506,0)),"nicht in der Kundenliste",IF(A1500="","Datum fehlt","")))</f>
        <v/>
      </c>
    </row>
    <row r="1501">
      <c r="A1501" s="11" t="n"/>
      <c r="B1501" s="9" t="n"/>
      <c r="C1501" s="9" t="n"/>
      <c r="D1501" s="9" t="n"/>
      <c r="E1501" s="13">
        <f>IF(B1501="","",IFERROR(IF(INDEX(Kunden!$A$7:$A$506,MATCH(B1501,Kunden!$T$7:$T$506,0))="","",INDEX(Kunden!$A$7:$A$506,MATCH(B1501,Kunden!$T$7:$T$506,0))),""))</f>
        <v/>
      </c>
      <c r="F1501" s="12">
        <f>IF(B1501="","",IFERROR(IF(INDEX(Kunden!$J$7:$J$506,MATCH(B1501,Kunden!$T$7:$T$506,0))="","",INDEX(Kunden!$J$7:$J$506,MATCH(B1501,Kunden!$T$7:$T$506,0))),""))</f>
        <v/>
      </c>
      <c r="G1501" s="12">
        <f>IF(B1501="","",IFERROR(IF(INDEX(Kunden!$N$7:$N$506,MATCH(B1501,Kunden!$T$7:$T$506,0))="","",INDEX(Kunden!$N$7:$N$506,MATCH(B1501,Kunden!$T$7:$T$506,0))),""))</f>
        <v/>
      </c>
      <c r="H1501" s="12">
        <f>IF(B1501="","",IF(ISNA(MATCH(B1501,Kunden!$T$7:$T$506,0)),"nicht in der Kundenliste",IF(A1501="","Datum fehlt","")))</f>
        <v/>
      </c>
    </row>
    <row r="1502">
      <c r="A1502" s="11" t="n"/>
      <c r="B1502" s="9" t="n"/>
      <c r="C1502" s="9" t="n"/>
      <c r="D1502" s="9" t="n"/>
      <c r="E1502" s="13">
        <f>IF(B1502="","",IFERROR(IF(INDEX(Kunden!$A$7:$A$506,MATCH(B1502,Kunden!$T$7:$T$506,0))="","",INDEX(Kunden!$A$7:$A$506,MATCH(B1502,Kunden!$T$7:$T$506,0))),""))</f>
        <v/>
      </c>
      <c r="F1502" s="12">
        <f>IF(B1502="","",IFERROR(IF(INDEX(Kunden!$J$7:$J$506,MATCH(B1502,Kunden!$T$7:$T$506,0))="","",INDEX(Kunden!$J$7:$J$506,MATCH(B1502,Kunden!$T$7:$T$506,0))),""))</f>
        <v/>
      </c>
      <c r="G1502" s="12">
        <f>IF(B1502="","",IFERROR(IF(INDEX(Kunden!$N$7:$N$506,MATCH(B1502,Kunden!$T$7:$T$506,0))="","",INDEX(Kunden!$N$7:$N$506,MATCH(B1502,Kunden!$T$7:$T$506,0))),""))</f>
        <v/>
      </c>
      <c r="H1502" s="12">
        <f>IF(B1502="","",IF(ISNA(MATCH(B1502,Kunden!$T$7:$T$506,0)),"nicht in der Kundenliste",IF(A1502="","Datum fehlt","")))</f>
        <v/>
      </c>
    </row>
    <row r="1503">
      <c r="A1503" s="11" t="n"/>
      <c r="B1503" s="9" t="n"/>
      <c r="C1503" s="9" t="n"/>
      <c r="D1503" s="9" t="n"/>
      <c r="E1503" s="13">
        <f>IF(B1503="","",IFERROR(IF(INDEX(Kunden!$A$7:$A$506,MATCH(B1503,Kunden!$T$7:$T$506,0))="","",INDEX(Kunden!$A$7:$A$506,MATCH(B1503,Kunden!$T$7:$T$506,0))),""))</f>
        <v/>
      </c>
      <c r="F1503" s="12">
        <f>IF(B1503="","",IFERROR(IF(INDEX(Kunden!$J$7:$J$506,MATCH(B1503,Kunden!$T$7:$T$506,0))="","",INDEX(Kunden!$J$7:$J$506,MATCH(B1503,Kunden!$T$7:$T$506,0))),""))</f>
        <v/>
      </c>
      <c r="G1503" s="12">
        <f>IF(B1503="","",IFERROR(IF(INDEX(Kunden!$N$7:$N$506,MATCH(B1503,Kunden!$T$7:$T$506,0))="","",INDEX(Kunden!$N$7:$N$506,MATCH(B1503,Kunden!$T$7:$T$506,0))),""))</f>
        <v/>
      </c>
      <c r="H1503" s="12">
        <f>IF(B1503="","",IF(ISNA(MATCH(B1503,Kunden!$T$7:$T$506,0)),"nicht in der Kundenliste",IF(A1503="","Datum fehlt","")))</f>
        <v/>
      </c>
    </row>
    <row r="1504">
      <c r="A1504" s="11" t="n"/>
      <c r="B1504" s="9" t="n"/>
      <c r="C1504" s="9" t="n"/>
      <c r="D1504" s="9" t="n"/>
      <c r="E1504" s="13">
        <f>IF(B1504="","",IFERROR(IF(INDEX(Kunden!$A$7:$A$506,MATCH(B1504,Kunden!$T$7:$T$506,0))="","",INDEX(Kunden!$A$7:$A$506,MATCH(B1504,Kunden!$T$7:$T$506,0))),""))</f>
        <v/>
      </c>
      <c r="F1504" s="12">
        <f>IF(B1504="","",IFERROR(IF(INDEX(Kunden!$J$7:$J$506,MATCH(B1504,Kunden!$T$7:$T$506,0))="","",INDEX(Kunden!$J$7:$J$506,MATCH(B1504,Kunden!$T$7:$T$506,0))),""))</f>
        <v/>
      </c>
      <c r="G1504" s="12">
        <f>IF(B1504="","",IFERROR(IF(INDEX(Kunden!$N$7:$N$506,MATCH(B1504,Kunden!$T$7:$T$506,0))="","",INDEX(Kunden!$N$7:$N$506,MATCH(B1504,Kunden!$T$7:$T$506,0))),""))</f>
        <v/>
      </c>
      <c r="H1504" s="12">
        <f>IF(B1504="","",IF(ISNA(MATCH(B1504,Kunden!$T$7:$T$506,0)),"nicht in der Kundenliste",IF(A1504="","Datum fehlt","")))</f>
        <v/>
      </c>
    </row>
    <row r="1505">
      <c r="A1505" s="11" t="n"/>
      <c r="B1505" s="9" t="n"/>
      <c r="C1505" s="9" t="n"/>
      <c r="D1505" s="9" t="n"/>
      <c r="E1505" s="13">
        <f>IF(B1505="","",IFERROR(IF(INDEX(Kunden!$A$7:$A$506,MATCH(B1505,Kunden!$T$7:$T$506,0))="","",INDEX(Kunden!$A$7:$A$506,MATCH(B1505,Kunden!$T$7:$T$506,0))),""))</f>
        <v/>
      </c>
      <c r="F1505" s="12">
        <f>IF(B1505="","",IFERROR(IF(INDEX(Kunden!$J$7:$J$506,MATCH(B1505,Kunden!$T$7:$T$506,0))="","",INDEX(Kunden!$J$7:$J$506,MATCH(B1505,Kunden!$T$7:$T$506,0))),""))</f>
        <v/>
      </c>
      <c r="G1505" s="12">
        <f>IF(B1505="","",IFERROR(IF(INDEX(Kunden!$N$7:$N$506,MATCH(B1505,Kunden!$T$7:$T$506,0))="","",INDEX(Kunden!$N$7:$N$506,MATCH(B1505,Kunden!$T$7:$T$506,0))),""))</f>
        <v/>
      </c>
      <c r="H1505" s="12">
        <f>IF(B1505="","",IF(ISNA(MATCH(B1505,Kunden!$T$7:$T$506,0)),"nicht in der Kundenliste",IF(A1505="","Datum fehlt","")))</f>
        <v/>
      </c>
    </row>
  </sheetData>
  <autoFilter ref="A5:H1505"/>
  <conditionalFormatting sqref="H6:H1505">
    <cfRule type="expression" priority="1" dxfId="0">
      <formula>H6&lt;&gt;""</formula>
    </cfRule>
  </conditionalFormatting>
  <dataValidations count="3">
    <dataValidation sqref="B6:B1505" showDropDown="0" showInputMessage="0" showErrorMessage="0" allowBlank="1" type="list">
      <formula1>Kunden!$T$7:$T$506</formula1>
    </dataValidation>
    <dataValidation sqref="C6:C1505" showDropDown="0" showInputMessage="0" showErrorMessage="0" allowBlank="1" type="list">
      <formula1>Einstellungen!$C$8:$C$27</formula1>
    </dataValidation>
    <dataValidation sqref="A6:A1505" showDropDown="0" showInputMessage="0" showErrorMessage="0" allowBlank="1" errorTitle="Datum" error="Bitte ein Datum eingeben, z. B. 15.01.2026." type="date" operator="between">
      <formula1>DATE(2000,1,1)</formula1>
      <formula2>DATE(2100,12,31)</formula2>
    </dataValidation>
  </dataValidations>
  <pageMargins left="0.75" right="0.75" top="1" bottom="1" header="0.5" footer="0.5"/>
  <pageSetup orientation="landscape" paperSize="9" fitToHeight="0" fitToWidth="1"/>
  <legacyDrawing xmlns:r="http://schemas.openxmlformats.org/officeDocument/2006/relationships" r:id="anysvml"/>
</worksheet>
</file>

<file path=xl/worksheets/sheet4.xml><?xml version="1.0" encoding="utf-8"?>
<worksheet xmlns="http://schemas.openxmlformats.org/spreadsheetml/2006/main">
  <sheetPr>
    <tabColor rgb="006C756C"/>
    <outlinePr summaryBelow="1" summaryRight="1"/>
    <pageSetUpPr/>
  </sheetPr>
  <dimension ref="A1:M29"/>
  <sheetViews>
    <sheetView showGridLines="0" workbookViewId="0">
      <selection activeCell="A1" sqref="A1"/>
    </sheetView>
  </sheetViews>
  <sheetFormatPr baseColWidth="8" defaultRowHeight="15"/>
  <cols>
    <col width="20" customWidth="1" min="1" max="1"/>
    <col width="10" customWidth="1" min="2" max="2"/>
    <col width="10" customWidth="1" min="3" max="3"/>
    <col width="3" customWidth="1" min="4" max="4"/>
    <col width="14" customWidth="1" min="5" max="5"/>
    <col width="10" customWidth="1" min="6" max="6"/>
    <col width="10" customWidth="1" min="7" max="7"/>
    <col width="10" customWidth="1" min="8" max="8"/>
    <col width="10" customWidth="1" min="9" max="9"/>
    <col width="10" customWidth="1" min="10" max="10"/>
    <col width="10" customWidth="1" min="11" max="11"/>
    <col width="10" customWidth="1" min="12" max="12"/>
  </cols>
  <sheetData>
    <row r="1" ht="30" customHeight="1">
      <c r="A1" s="1" t="inlineStr">
        <is>
          <t>Auswertung</t>
        </is>
      </c>
      <c r="B1" s="2" t="n"/>
      <c r="C1" s="2" t="n"/>
      <c r="D1" s="2" t="n"/>
      <c r="E1" s="2" t="n"/>
      <c r="F1" s="2" t="n"/>
      <c r="G1" s="2" t="n"/>
      <c r="H1" s="2" t="n"/>
      <c r="I1" s="2" t="n"/>
      <c r="J1" s="2" t="n"/>
      <c r="K1" s="2" t="n"/>
      <c r="L1" s="2" t="n"/>
    </row>
    <row r="2" ht="18" customHeight="1">
      <c r="A2" s="3" t="inlineStr">
        <is>
          <t>Rechnet aus Kunden und Kontakten · nur das Jahr oben ist einzutragen</t>
        </is>
      </c>
      <c r="B2" s="2" t="n"/>
      <c r="C2" s="2" t="n"/>
      <c r="D2" s="2" t="n"/>
      <c r="E2" s="2" t="n"/>
      <c r="F2" s="2" t="n"/>
      <c r="G2" s="2" t="n"/>
      <c r="H2" s="2" t="n"/>
      <c r="I2" s="2" t="n"/>
      <c r="J2" s="2" t="n"/>
      <c r="K2" s="2" t="n"/>
      <c r="L2" s="2" t="n"/>
    </row>
    <row r="4">
      <c r="A4" s="15" t="inlineStr">
        <is>
          <t>Jahr:</t>
        </is>
      </c>
      <c r="B4" s="18" t="n">
        <v>2026</v>
      </c>
    </row>
    <row r="6">
      <c r="A6" s="19" t="inlineStr">
        <is>
          <t>Kunden je Kategorie</t>
        </is>
      </c>
      <c r="E6" s="19" t="inlineStr">
        <is>
          <t>Je Monat im gewählten Jahr</t>
        </is>
      </c>
    </row>
    <row r="7" ht="30" customHeight="1">
      <c r="A7" s="7" t="inlineStr">
        <is>
          <t>Kategorie</t>
        </is>
      </c>
      <c r="B7" s="7" t="inlineStr">
        <is>
          <t>Kunden</t>
        </is>
      </c>
      <c r="C7" s="7" t="inlineStr">
        <is>
          <t>Kontakte im Jahr</t>
        </is>
      </c>
      <c r="E7" s="7" t="inlineStr">
        <is>
          <t>Monat</t>
        </is>
      </c>
      <c r="F7" s="7" t="inlineStr">
        <is>
          <t>neue Kunden</t>
        </is>
      </c>
      <c r="G7" s="7" t="inlineStr">
        <is>
          <t>Kontakte</t>
        </is>
      </c>
      <c r="H7" s="7">
        <f>IF(Einstellungen!$C$8="","",Einstellungen!$C$8)</f>
        <v/>
      </c>
      <c r="I7" s="7">
        <f>IF(Einstellungen!$C$9="","",Einstellungen!$C$9)</f>
        <v/>
      </c>
      <c r="J7" s="7">
        <f>IF(Einstellungen!$C$10="","",Einstellungen!$C$10)</f>
        <v/>
      </c>
      <c r="K7" s="7">
        <f>IF(Einstellungen!$C$11="","",Einstellungen!$C$11)</f>
        <v/>
      </c>
      <c r="L7" s="7">
        <f>IF(Einstellungen!$C$12="","",Einstellungen!$C$12)</f>
        <v/>
      </c>
      <c r="M7" s="7">
        <f>IF(Einstellungen!$C$13="","",Einstellungen!$C$13)</f>
        <v/>
      </c>
    </row>
    <row r="8">
      <c r="A8" s="20">
        <f>IF(Einstellungen!$A$8="","",Einstellungen!$A$8)</f>
        <v/>
      </c>
      <c r="B8" s="21">
        <f>IF(A8="","",COUNTIF(Kunden!$N$7:$N$506,A8))</f>
        <v/>
      </c>
      <c r="C8" s="21">
        <f>IF(A8="","",COUNTIFS(Kontakte!$G$6:$G$1505,A8,Kontakte!$A$6:$A$1505,"&gt;="&amp;DATE($B$4,1,1),Kontakte!$A$6:$A$1505,"&lt;"&amp;DATE($B$4+1,1,1)))</f>
        <v/>
      </c>
      <c r="E8" s="22" t="inlineStr">
        <is>
          <t>Januar</t>
        </is>
      </c>
      <c r="F8" s="23">
        <f>COUNTIFS(Kunden!$P$7:$P$506,"&gt;="&amp;DATE($B$4,1,1),Kunden!$P$7:$P$506,"&lt;"&amp;DATE($B$4,2,1))</f>
        <v/>
      </c>
      <c r="G8" s="23">
        <f>COUNTIFS(Kontakte!$A$6:$A$1505,"&gt;="&amp;DATE($B$4,1,1),Kontakte!$A$6:$A$1505,"&lt;"&amp;DATE($B$4,2,1))</f>
        <v/>
      </c>
      <c r="H8" s="23">
        <f>IF(H$7="","",COUNTIFS(Kontakte!$C$6:$C$1505,H$7,Kontakte!$A$6:$A$1505,"&gt;="&amp;DATE($B$4,1,1),Kontakte!$A$6:$A$1505,"&lt;"&amp;DATE($B$4,2,1)))</f>
        <v/>
      </c>
      <c r="I8" s="23">
        <f>IF(I$7="","",COUNTIFS(Kontakte!$C$6:$C$1505,I$7,Kontakte!$A$6:$A$1505,"&gt;="&amp;DATE($B$4,1,1),Kontakte!$A$6:$A$1505,"&lt;"&amp;DATE($B$4,2,1)))</f>
        <v/>
      </c>
      <c r="J8" s="23">
        <f>IF(J$7="","",COUNTIFS(Kontakte!$C$6:$C$1505,J$7,Kontakte!$A$6:$A$1505,"&gt;="&amp;DATE($B$4,1,1),Kontakte!$A$6:$A$1505,"&lt;"&amp;DATE($B$4,2,1)))</f>
        <v/>
      </c>
      <c r="K8" s="23">
        <f>IF(K$7="","",COUNTIFS(Kontakte!$C$6:$C$1505,K$7,Kontakte!$A$6:$A$1505,"&gt;="&amp;DATE($B$4,1,1),Kontakte!$A$6:$A$1505,"&lt;"&amp;DATE($B$4,2,1)))</f>
        <v/>
      </c>
      <c r="L8" s="23">
        <f>IF(L$7="","",COUNTIFS(Kontakte!$C$6:$C$1505,L$7,Kontakte!$A$6:$A$1505,"&gt;="&amp;DATE($B$4,1,1),Kontakte!$A$6:$A$1505,"&lt;"&amp;DATE($B$4,2,1)))</f>
        <v/>
      </c>
      <c r="M8" s="23">
        <f>IF(M$7="","",COUNTIFS(Kontakte!$C$6:$C$1505,M$7,Kontakte!$A$6:$A$1505,"&gt;="&amp;DATE($B$4,1,1),Kontakte!$A$6:$A$1505,"&lt;"&amp;DATE($B$4,2,1)))</f>
        <v/>
      </c>
    </row>
    <row r="9">
      <c r="A9" s="20">
        <f>IF(Einstellungen!$A$9="","",Einstellungen!$A$9)</f>
        <v/>
      </c>
      <c r="B9" s="21">
        <f>IF(A9="","",COUNTIF(Kunden!$N$7:$N$506,A9))</f>
        <v/>
      </c>
      <c r="C9" s="21">
        <f>IF(A9="","",COUNTIFS(Kontakte!$G$6:$G$1505,A9,Kontakte!$A$6:$A$1505,"&gt;="&amp;DATE($B$4,1,1),Kontakte!$A$6:$A$1505,"&lt;"&amp;DATE($B$4+1,1,1)))</f>
        <v/>
      </c>
      <c r="E9" s="24" t="inlineStr">
        <is>
          <t>Februar</t>
        </is>
      </c>
      <c r="F9" s="25">
        <f>COUNTIFS(Kunden!$P$7:$P$506,"&gt;="&amp;DATE($B$4,2,1),Kunden!$P$7:$P$506,"&lt;"&amp;DATE($B$4,3,1))</f>
        <v/>
      </c>
      <c r="G9" s="25">
        <f>COUNTIFS(Kontakte!$A$6:$A$1505,"&gt;="&amp;DATE($B$4,2,1),Kontakte!$A$6:$A$1505,"&lt;"&amp;DATE($B$4,3,1))</f>
        <v/>
      </c>
      <c r="H9" s="25">
        <f>IF(H$7="","",COUNTIFS(Kontakte!$C$6:$C$1505,H$7,Kontakte!$A$6:$A$1505,"&gt;="&amp;DATE($B$4,2,1),Kontakte!$A$6:$A$1505,"&lt;"&amp;DATE($B$4,3,1)))</f>
        <v/>
      </c>
      <c r="I9" s="25">
        <f>IF(I$7="","",COUNTIFS(Kontakte!$C$6:$C$1505,I$7,Kontakte!$A$6:$A$1505,"&gt;="&amp;DATE($B$4,2,1),Kontakte!$A$6:$A$1505,"&lt;"&amp;DATE($B$4,3,1)))</f>
        <v/>
      </c>
      <c r="J9" s="25">
        <f>IF(J$7="","",COUNTIFS(Kontakte!$C$6:$C$1505,J$7,Kontakte!$A$6:$A$1505,"&gt;="&amp;DATE($B$4,2,1),Kontakte!$A$6:$A$1505,"&lt;"&amp;DATE($B$4,3,1)))</f>
        <v/>
      </c>
      <c r="K9" s="25">
        <f>IF(K$7="","",COUNTIFS(Kontakte!$C$6:$C$1505,K$7,Kontakte!$A$6:$A$1505,"&gt;="&amp;DATE($B$4,2,1),Kontakte!$A$6:$A$1505,"&lt;"&amp;DATE($B$4,3,1)))</f>
        <v/>
      </c>
      <c r="L9" s="25">
        <f>IF(L$7="","",COUNTIFS(Kontakte!$C$6:$C$1505,L$7,Kontakte!$A$6:$A$1505,"&gt;="&amp;DATE($B$4,2,1),Kontakte!$A$6:$A$1505,"&lt;"&amp;DATE($B$4,3,1)))</f>
        <v/>
      </c>
      <c r="M9" s="25">
        <f>IF(M$7="","",COUNTIFS(Kontakte!$C$6:$C$1505,M$7,Kontakte!$A$6:$A$1505,"&gt;="&amp;DATE($B$4,2,1),Kontakte!$A$6:$A$1505,"&lt;"&amp;DATE($B$4,3,1)))</f>
        <v/>
      </c>
    </row>
    <row r="10">
      <c r="A10" s="20">
        <f>IF(Einstellungen!$A$10="","",Einstellungen!$A$10)</f>
        <v/>
      </c>
      <c r="B10" s="21">
        <f>IF(A10="","",COUNTIF(Kunden!$N$7:$N$506,A10))</f>
        <v/>
      </c>
      <c r="C10" s="21">
        <f>IF(A10="","",COUNTIFS(Kontakte!$G$6:$G$1505,A10,Kontakte!$A$6:$A$1505,"&gt;="&amp;DATE($B$4,1,1),Kontakte!$A$6:$A$1505,"&lt;"&amp;DATE($B$4+1,1,1)))</f>
        <v/>
      </c>
      <c r="E10" s="22" t="inlineStr">
        <is>
          <t>März</t>
        </is>
      </c>
      <c r="F10" s="23">
        <f>COUNTIFS(Kunden!$P$7:$P$506,"&gt;="&amp;DATE($B$4,3,1),Kunden!$P$7:$P$506,"&lt;"&amp;DATE($B$4,4,1))</f>
        <v/>
      </c>
      <c r="G10" s="23">
        <f>COUNTIFS(Kontakte!$A$6:$A$1505,"&gt;="&amp;DATE($B$4,3,1),Kontakte!$A$6:$A$1505,"&lt;"&amp;DATE($B$4,4,1))</f>
        <v/>
      </c>
      <c r="H10" s="23">
        <f>IF(H$7="","",COUNTIFS(Kontakte!$C$6:$C$1505,H$7,Kontakte!$A$6:$A$1505,"&gt;="&amp;DATE($B$4,3,1),Kontakte!$A$6:$A$1505,"&lt;"&amp;DATE($B$4,4,1)))</f>
        <v/>
      </c>
      <c r="I10" s="23">
        <f>IF(I$7="","",COUNTIFS(Kontakte!$C$6:$C$1505,I$7,Kontakte!$A$6:$A$1505,"&gt;="&amp;DATE($B$4,3,1),Kontakte!$A$6:$A$1505,"&lt;"&amp;DATE($B$4,4,1)))</f>
        <v/>
      </c>
      <c r="J10" s="23">
        <f>IF(J$7="","",COUNTIFS(Kontakte!$C$6:$C$1505,J$7,Kontakte!$A$6:$A$1505,"&gt;="&amp;DATE($B$4,3,1),Kontakte!$A$6:$A$1505,"&lt;"&amp;DATE($B$4,4,1)))</f>
        <v/>
      </c>
      <c r="K10" s="23">
        <f>IF(K$7="","",COUNTIFS(Kontakte!$C$6:$C$1505,K$7,Kontakte!$A$6:$A$1505,"&gt;="&amp;DATE($B$4,3,1),Kontakte!$A$6:$A$1505,"&lt;"&amp;DATE($B$4,4,1)))</f>
        <v/>
      </c>
      <c r="L10" s="23">
        <f>IF(L$7="","",COUNTIFS(Kontakte!$C$6:$C$1505,L$7,Kontakte!$A$6:$A$1505,"&gt;="&amp;DATE($B$4,3,1),Kontakte!$A$6:$A$1505,"&lt;"&amp;DATE($B$4,4,1)))</f>
        <v/>
      </c>
      <c r="M10" s="23">
        <f>IF(M$7="","",COUNTIFS(Kontakte!$C$6:$C$1505,M$7,Kontakte!$A$6:$A$1505,"&gt;="&amp;DATE($B$4,3,1),Kontakte!$A$6:$A$1505,"&lt;"&amp;DATE($B$4,4,1)))</f>
        <v/>
      </c>
    </row>
    <row r="11">
      <c r="A11" s="20">
        <f>IF(Einstellungen!$A$11="","",Einstellungen!$A$11)</f>
        <v/>
      </c>
      <c r="B11" s="21">
        <f>IF(A11="","",COUNTIF(Kunden!$N$7:$N$506,A11))</f>
        <v/>
      </c>
      <c r="C11" s="21">
        <f>IF(A11="","",COUNTIFS(Kontakte!$G$6:$G$1505,A11,Kontakte!$A$6:$A$1505,"&gt;="&amp;DATE($B$4,1,1),Kontakte!$A$6:$A$1505,"&lt;"&amp;DATE($B$4+1,1,1)))</f>
        <v/>
      </c>
      <c r="E11" s="24" t="inlineStr">
        <is>
          <t>April</t>
        </is>
      </c>
      <c r="F11" s="25">
        <f>COUNTIFS(Kunden!$P$7:$P$506,"&gt;="&amp;DATE($B$4,4,1),Kunden!$P$7:$P$506,"&lt;"&amp;DATE($B$4,5,1))</f>
        <v/>
      </c>
      <c r="G11" s="25">
        <f>COUNTIFS(Kontakte!$A$6:$A$1505,"&gt;="&amp;DATE($B$4,4,1),Kontakte!$A$6:$A$1505,"&lt;"&amp;DATE($B$4,5,1))</f>
        <v/>
      </c>
      <c r="H11" s="25">
        <f>IF(H$7="","",COUNTIFS(Kontakte!$C$6:$C$1505,H$7,Kontakte!$A$6:$A$1505,"&gt;="&amp;DATE($B$4,4,1),Kontakte!$A$6:$A$1505,"&lt;"&amp;DATE($B$4,5,1)))</f>
        <v/>
      </c>
      <c r="I11" s="25">
        <f>IF(I$7="","",COUNTIFS(Kontakte!$C$6:$C$1505,I$7,Kontakte!$A$6:$A$1505,"&gt;="&amp;DATE($B$4,4,1),Kontakte!$A$6:$A$1505,"&lt;"&amp;DATE($B$4,5,1)))</f>
        <v/>
      </c>
      <c r="J11" s="25">
        <f>IF(J$7="","",COUNTIFS(Kontakte!$C$6:$C$1505,J$7,Kontakte!$A$6:$A$1505,"&gt;="&amp;DATE($B$4,4,1),Kontakte!$A$6:$A$1505,"&lt;"&amp;DATE($B$4,5,1)))</f>
        <v/>
      </c>
      <c r="K11" s="25">
        <f>IF(K$7="","",COUNTIFS(Kontakte!$C$6:$C$1505,K$7,Kontakte!$A$6:$A$1505,"&gt;="&amp;DATE($B$4,4,1),Kontakte!$A$6:$A$1505,"&lt;"&amp;DATE($B$4,5,1)))</f>
        <v/>
      </c>
      <c r="L11" s="25">
        <f>IF(L$7="","",COUNTIFS(Kontakte!$C$6:$C$1505,L$7,Kontakte!$A$6:$A$1505,"&gt;="&amp;DATE($B$4,4,1),Kontakte!$A$6:$A$1505,"&lt;"&amp;DATE($B$4,5,1)))</f>
        <v/>
      </c>
      <c r="M11" s="25">
        <f>IF(M$7="","",COUNTIFS(Kontakte!$C$6:$C$1505,M$7,Kontakte!$A$6:$A$1505,"&gt;="&amp;DATE($B$4,4,1),Kontakte!$A$6:$A$1505,"&lt;"&amp;DATE($B$4,5,1)))</f>
        <v/>
      </c>
    </row>
    <row r="12">
      <c r="A12" s="20">
        <f>IF(Einstellungen!$A$12="","",Einstellungen!$A$12)</f>
        <v/>
      </c>
      <c r="B12" s="21">
        <f>IF(A12="","",COUNTIF(Kunden!$N$7:$N$506,A12))</f>
        <v/>
      </c>
      <c r="C12" s="21">
        <f>IF(A12="","",COUNTIFS(Kontakte!$G$6:$G$1505,A12,Kontakte!$A$6:$A$1505,"&gt;="&amp;DATE($B$4,1,1),Kontakte!$A$6:$A$1505,"&lt;"&amp;DATE($B$4+1,1,1)))</f>
        <v/>
      </c>
      <c r="E12" s="22" t="inlineStr">
        <is>
          <t>Mai</t>
        </is>
      </c>
      <c r="F12" s="23">
        <f>COUNTIFS(Kunden!$P$7:$P$506,"&gt;="&amp;DATE($B$4,5,1),Kunden!$P$7:$P$506,"&lt;"&amp;DATE($B$4,6,1))</f>
        <v/>
      </c>
      <c r="G12" s="23">
        <f>COUNTIFS(Kontakte!$A$6:$A$1505,"&gt;="&amp;DATE($B$4,5,1),Kontakte!$A$6:$A$1505,"&lt;"&amp;DATE($B$4,6,1))</f>
        <v/>
      </c>
      <c r="H12" s="23">
        <f>IF(H$7="","",COUNTIFS(Kontakte!$C$6:$C$1505,H$7,Kontakte!$A$6:$A$1505,"&gt;="&amp;DATE($B$4,5,1),Kontakte!$A$6:$A$1505,"&lt;"&amp;DATE($B$4,6,1)))</f>
        <v/>
      </c>
      <c r="I12" s="23">
        <f>IF(I$7="","",COUNTIFS(Kontakte!$C$6:$C$1505,I$7,Kontakte!$A$6:$A$1505,"&gt;="&amp;DATE($B$4,5,1),Kontakte!$A$6:$A$1505,"&lt;"&amp;DATE($B$4,6,1)))</f>
        <v/>
      </c>
      <c r="J12" s="23">
        <f>IF(J$7="","",COUNTIFS(Kontakte!$C$6:$C$1505,J$7,Kontakte!$A$6:$A$1505,"&gt;="&amp;DATE($B$4,5,1),Kontakte!$A$6:$A$1505,"&lt;"&amp;DATE($B$4,6,1)))</f>
        <v/>
      </c>
      <c r="K12" s="23">
        <f>IF(K$7="","",COUNTIFS(Kontakte!$C$6:$C$1505,K$7,Kontakte!$A$6:$A$1505,"&gt;="&amp;DATE($B$4,5,1),Kontakte!$A$6:$A$1505,"&lt;"&amp;DATE($B$4,6,1)))</f>
        <v/>
      </c>
      <c r="L12" s="23">
        <f>IF(L$7="","",COUNTIFS(Kontakte!$C$6:$C$1505,L$7,Kontakte!$A$6:$A$1505,"&gt;="&amp;DATE($B$4,5,1),Kontakte!$A$6:$A$1505,"&lt;"&amp;DATE($B$4,6,1)))</f>
        <v/>
      </c>
      <c r="M12" s="23">
        <f>IF(M$7="","",COUNTIFS(Kontakte!$C$6:$C$1505,M$7,Kontakte!$A$6:$A$1505,"&gt;="&amp;DATE($B$4,5,1),Kontakte!$A$6:$A$1505,"&lt;"&amp;DATE($B$4,6,1)))</f>
        <v/>
      </c>
    </row>
    <row r="13">
      <c r="A13" s="20">
        <f>IF(Einstellungen!$A$13="","",Einstellungen!$A$13)</f>
        <v/>
      </c>
      <c r="B13" s="21">
        <f>IF(A13="","",COUNTIF(Kunden!$N$7:$N$506,A13))</f>
        <v/>
      </c>
      <c r="C13" s="21">
        <f>IF(A13="","",COUNTIFS(Kontakte!$G$6:$G$1505,A13,Kontakte!$A$6:$A$1505,"&gt;="&amp;DATE($B$4,1,1),Kontakte!$A$6:$A$1505,"&lt;"&amp;DATE($B$4+1,1,1)))</f>
        <v/>
      </c>
      <c r="E13" s="24" t="inlineStr">
        <is>
          <t>Juni</t>
        </is>
      </c>
      <c r="F13" s="25">
        <f>COUNTIFS(Kunden!$P$7:$P$506,"&gt;="&amp;DATE($B$4,6,1),Kunden!$P$7:$P$506,"&lt;"&amp;DATE($B$4,7,1))</f>
        <v/>
      </c>
      <c r="G13" s="25">
        <f>COUNTIFS(Kontakte!$A$6:$A$1505,"&gt;="&amp;DATE($B$4,6,1),Kontakte!$A$6:$A$1505,"&lt;"&amp;DATE($B$4,7,1))</f>
        <v/>
      </c>
      <c r="H13" s="25">
        <f>IF(H$7="","",COUNTIFS(Kontakte!$C$6:$C$1505,H$7,Kontakte!$A$6:$A$1505,"&gt;="&amp;DATE($B$4,6,1),Kontakte!$A$6:$A$1505,"&lt;"&amp;DATE($B$4,7,1)))</f>
        <v/>
      </c>
      <c r="I13" s="25">
        <f>IF(I$7="","",COUNTIFS(Kontakte!$C$6:$C$1505,I$7,Kontakte!$A$6:$A$1505,"&gt;="&amp;DATE($B$4,6,1),Kontakte!$A$6:$A$1505,"&lt;"&amp;DATE($B$4,7,1)))</f>
        <v/>
      </c>
      <c r="J13" s="25">
        <f>IF(J$7="","",COUNTIFS(Kontakte!$C$6:$C$1505,J$7,Kontakte!$A$6:$A$1505,"&gt;="&amp;DATE($B$4,6,1),Kontakte!$A$6:$A$1505,"&lt;"&amp;DATE($B$4,7,1)))</f>
        <v/>
      </c>
      <c r="K13" s="25">
        <f>IF(K$7="","",COUNTIFS(Kontakte!$C$6:$C$1505,K$7,Kontakte!$A$6:$A$1505,"&gt;="&amp;DATE($B$4,6,1),Kontakte!$A$6:$A$1505,"&lt;"&amp;DATE($B$4,7,1)))</f>
        <v/>
      </c>
      <c r="L13" s="25">
        <f>IF(L$7="","",COUNTIFS(Kontakte!$C$6:$C$1505,L$7,Kontakte!$A$6:$A$1505,"&gt;="&amp;DATE($B$4,6,1),Kontakte!$A$6:$A$1505,"&lt;"&amp;DATE($B$4,7,1)))</f>
        <v/>
      </c>
      <c r="M13" s="25">
        <f>IF(M$7="","",COUNTIFS(Kontakte!$C$6:$C$1505,M$7,Kontakte!$A$6:$A$1505,"&gt;="&amp;DATE($B$4,6,1),Kontakte!$A$6:$A$1505,"&lt;"&amp;DATE($B$4,7,1)))</f>
        <v/>
      </c>
    </row>
    <row r="14">
      <c r="A14" s="20">
        <f>IF(Einstellungen!$A$14="","",Einstellungen!$A$14)</f>
        <v/>
      </c>
      <c r="B14" s="21">
        <f>IF(A14="","",COUNTIF(Kunden!$N$7:$N$506,A14))</f>
        <v/>
      </c>
      <c r="C14" s="21">
        <f>IF(A14="","",COUNTIFS(Kontakte!$G$6:$G$1505,A14,Kontakte!$A$6:$A$1505,"&gt;="&amp;DATE($B$4,1,1),Kontakte!$A$6:$A$1505,"&lt;"&amp;DATE($B$4+1,1,1)))</f>
        <v/>
      </c>
      <c r="E14" s="22" t="inlineStr">
        <is>
          <t>Juli</t>
        </is>
      </c>
      <c r="F14" s="23">
        <f>COUNTIFS(Kunden!$P$7:$P$506,"&gt;="&amp;DATE($B$4,7,1),Kunden!$P$7:$P$506,"&lt;"&amp;DATE($B$4,8,1))</f>
        <v/>
      </c>
      <c r="G14" s="23">
        <f>COUNTIFS(Kontakte!$A$6:$A$1505,"&gt;="&amp;DATE($B$4,7,1),Kontakte!$A$6:$A$1505,"&lt;"&amp;DATE($B$4,8,1))</f>
        <v/>
      </c>
      <c r="H14" s="23">
        <f>IF(H$7="","",COUNTIFS(Kontakte!$C$6:$C$1505,H$7,Kontakte!$A$6:$A$1505,"&gt;="&amp;DATE($B$4,7,1),Kontakte!$A$6:$A$1505,"&lt;"&amp;DATE($B$4,8,1)))</f>
        <v/>
      </c>
      <c r="I14" s="23">
        <f>IF(I$7="","",COUNTIFS(Kontakte!$C$6:$C$1505,I$7,Kontakte!$A$6:$A$1505,"&gt;="&amp;DATE($B$4,7,1),Kontakte!$A$6:$A$1505,"&lt;"&amp;DATE($B$4,8,1)))</f>
        <v/>
      </c>
      <c r="J14" s="23">
        <f>IF(J$7="","",COUNTIFS(Kontakte!$C$6:$C$1505,J$7,Kontakte!$A$6:$A$1505,"&gt;="&amp;DATE($B$4,7,1),Kontakte!$A$6:$A$1505,"&lt;"&amp;DATE($B$4,8,1)))</f>
        <v/>
      </c>
      <c r="K14" s="23">
        <f>IF(K$7="","",COUNTIFS(Kontakte!$C$6:$C$1505,K$7,Kontakte!$A$6:$A$1505,"&gt;="&amp;DATE($B$4,7,1),Kontakte!$A$6:$A$1505,"&lt;"&amp;DATE($B$4,8,1)))</f>
        <v/>
      </c>
      <c r="L14" s="23">
        <f>IF(L$7="","",COUNTIFS(Kontakte!$C$6:$C$1505,L$7,Kontakte!$A$6:$A$1505,"&gt;="&amp;DATE($B$4,7,1),Kontakte!$A$6:$A$1505,"&lt;"&amp;DATE($B$4,8,1)))</f>
        <v/>
      </c>
      <c r="M14" s="23">
        <f>IF(M$7="","",COUNTIFS(Kontakte!$C$6:$C$1505,M$7,Kontakte!$A$6:$A$1505,"&gt;="&amp;DATE($B$4,7,1),Kontakte!$A$6:$A$1505,"&lt;"&amp;DATE($B$4,8,1)))</f>
        <v/>
      </c>
    </row>
    <row r="15">
      <c r="A15" s="20">
        <f>IF(Einstellungen!$A$15="","",Einstellungen!$A$15)</f>
        <v/>
      </c>
      <c r="B15" s="21">
        <f>IF(A15="","",COUNTIF(Kunden!$N$7:$N$506,A15))</f>
        <v/>
      </c>
      <c r="C15" s="21">
        <f>IF(A15="","",COUNTIFS(Kontakte!$G$6:$G$1505,A15,Kontakte!$A$6:$A$1505,"&gt;="&amp;DATE($B$4,1,1),Kontakte!$A$6:$A$1505,"&lt;"&amp;DATE($B$4+1,1,1)))</f>
        <v/>
      </c>
      <c r="E15" s="24" t="inlineStr">
        <is>
          <t>August</t>
        </is>
      </c>
      <c r="F15" s="25">
        <f>COUNTIFS(Kunden!$P$7:$P$506,"&gt;="&amp;DATE($B$4,8,1),Kunden!$P$7:$P$506,"&lt;"&amp;DATE($B$4,9,1))</f>
        <v/>
      </c>
      <c r="G15" s="25">
        <f>COUNTIFS(Kontakte!$A$6:$A$1505,"&gt;="&amp;DATE($B$4,8,1),Kontakte!$A$6:$A$1505,"&lt;"&amp;DATE($B$4,9,1))</f>
        <v/>
      </c>
      <c r="H15" s="25">
        <f>IF(H$7="","",COUNTIFS(Kontakte!$C$6:$C$1505,H$7,Kontakte!$A$6:$A$1505,"&gt;="&amp;DATE($B$4,8,1),Kontakte!$A$6:$A$1505,"&lt;"&amp;DATE($B$4,9,1)))</f>
        <v/>
      </c>
      <c r="I15" s="25">
        <f>IF(I$7="","",COUNTIFS(Kontakte!$C$6:$C$1505,I$7,Kontakte!$A$6:$A$1505,"&gt;="&amp;DATE($B$4,8,1),Kontakte!$A$6:$A$1505,"&lt;"&amp;DATE($B$4,9,1)))</f>
        <v/>
      </c>
      <c r="J15" s="25">
        <f>IF(J$7="","",COUNTIFS(Kontakte!$C$6:$C$1505,J$7,Kontakte!$A$6:$A$1505,"&gt;="&amp;DATE($B$4,8,1),Kontakte!$A$6:$A$1505,"&lt;"&amp;DATE($B$4,9,1)))</f>
        <v/>
      </c>
      <c r="K15" s="25">
        <f>IF(K$7="","",COUNTIFS(Kontakte!$C$6:$C$1505,K$7,Kontakte!$A$6:$A$1505,"&gt;="&amp;DATE($B$4,8,1),Kontakte!$A$6:$A$1505,"&lt;"&amp;DATE($B$4,9,1)))</f>
        <v/>
      </c>
      <c r="L15" s="25">
        <f>IF(L$7="","",COUNTIFS(Kontakte!$C$6:$C$1505,L$7,Kontakte!$A$6:$A$1505,"&gt;="&amp;DATE($B$4,8,1),Kontakte!$A$6:$A$1505,"&lt;"&amp;DATE($B$4,9,1)))</f>
        <v/>
      </c>
      <c r="M15" s="25">
        <f>IF(M$7="","",COUNTIFS(Kontakte!$C$6:$C$1505,M$7,Kontakte!$A$6:$A$1505,"&gt;="&amp;DATE($B$4,8,1),Kontakte!$A$6:$A$1505,"&lt;"&amp;DATE($B$4,9,1)))</f>
        <v/>
      </c>
    </row>
    <row r="16">
      <c r="A16" s="20">
        <f>IF(Einstellungen!$A$16="","",Einstellungen!$A$16)</f>
        <v/>
      </c>
      <c r="B16" s="21">
        <f>IF(A16="","",COUNTIF(Kunden!$N$7:$N$506,A16))</f>
        <v/>
      </c>
      <c r="C16" s="21">
        <f>IF(A16="","",COUNTIFS(Kontakte!$G$6:$G$1505,A16,Kontakte!$A$6:$A$1505,"&gt;="&amp;DATE($B$4,1,1),Kontakte!$A$6:$A$1505,"&lt;"&amp;DATE($B$4+1,1,1)))</f>
        <v/>
      </c>
      <c r="E16" s="22" t="inlineStr">
        <is>
          <t>September</t>
        </is>
      </c>
      <c r="F16" s="23">
        <f>COUNTIFS(Kunden!$P$7:$P$506,"&gt;="&amp;DATE($B$4,9,1),Kunden!$P$7:$P$506,"&lt;"&amp;DATE($B$4,10,1))</f>
        <v/>
      </c>
      <c r="G16" s="23">
        <f>COUNTIFS(Kontakte!$A$6:$A$1505,"&gt;="&amp;DATE($B$4,9,1),Kontakte!$A$6:$A$1505,"&lt;"&amp;DATE($B$4,10,1))</f>
        <v/>
      </c>
      <c r="H16" s="23">
        <f>IF(H$7="","",COUNTIFS(Kontakte!$C$6:$C$1505,H$7,Kontakte!$A$6:$A$1505,"&gt;="&amp;DATE($B$4,9,1),Kontakte!$A$6:$A$1505,"&lt;"&amp;DATE($B$4,10,1)))</f>
        <v/>
      </c>
      <c r="I16" s="23">
        <f>IF(I$7="","",COUNTIFS(Kontakte!$C$6:$C$1505,I$7,Kontakte!$A$6:$A$1505,"&gt;="&amp;DATE($B$4,9,1),Kontakte!$A$6:$A$1505,"&lt;"&amp;DATE($B$4,10,1)))</f>
        <v/>
      </c>
      <c r="J16" s="23">
        <f>IF(J$7="","",COUNTIFS(Kontakte!$C$6:$C$1505,J$7,Kontakte!$A$6:$A$1505,"&gt;="&amp;DATE($B$4,9,1),Kontakte!$A$6:$A$1505,"&lt;"&amp;DATE($B$4,10,1)))</f>
        <v/>
      </c>
      <c r="K16" s="23">
        <f>IF(K$7="","",COUNTIFS(Kontakte!$C$6:$C$1505,K$7,Kontakte!$A$6:$A$1505,"&gt;="&amp;DATE($B$4,9,1),Kontakte!$A$6:$A$1505,"&lt;"&amp;DATE($B$4,10,1)))</f>
        <v/>
      </c>
      <c r="L16" s="23">
        <f>IF(L$7="","",COUNTIFS(Kontakte!$C$6:$C$1505,L$7,Kontakte!$A$6:$A$1505,"&gt;="&amp;DATE($B$4,9,1),Kontakte!$A$6:$A$1505,"&lt;"&amp;DATE($B$4,10,1)))</f>
        <v/>
      </c>
      <c r="M16" s="23">
        <f>IF(M$7="","",COUNTIFS(Kontakte!$C$6:$C$1505,M$7,Kontakte!$A$6:$A$1505,"&gt;="&amp;DATE($B$4,9,1),Kontakte!$A$6:$A$1505,"&lt;"&amp;DATE($B$4,10,1)))</f>
        <v/>
      </c>
    </row>
    <row r="17">
      <c r="A17" s="20">
        <f>IF(Einstellungen!$A$17="","",Einstellungen!$A$17)</f>
        <v/>
      </c>
      <c r="B17" s="21">
        <f>IF(A17="","",COUNTIF(Kunden!$N$7:$N$506,A17))</f>
        <v/>
      </c>
      <c r="C17" s="21">
        <f>IF(A17="","",COUNTIFS(Kontakte!$G$6:$G$1505,A17,Kontakte!$A$6:$A$1505,"&gt;="&amp;DATE($B$4,1,1),Kontakte!$A$6:$A$1505,"&lt;"&amp;DATE($B$4+1,1,1)))</f>
        <v/>
      </c>
      <c r="E17" s="24" t="inlineStr">
        <is>
          <t>Oktober</t>
        </is>
      </c>
      <c r="F17" s="25">
        <f>COUNTIFS(Kunden!$P$7:$P$506,"&gt;="&amp;DATE($B$4,10,1),Kunden!$P$7:$P$506,"&lt;"&amp;DATE($B$4,11,1))</f>
        <v/>
      </c>
      <c r="G17" s="25">
        <f>COUNTIFS(Kontakte!$A$6:$A$1505,"&gt;="&amp;DATE($B$4,10,1),Kontakte!$A$6:$A$1505,"&lt;"&amp;DATE($B$4,11,1))</f>
        <v/>
      </c>
      <c r="H17" s="25">
        <f>IF(H$7="","",COUNTIFS(Kontakte!$C$6:$C$1505,H$7,Kontakte!$A$6:$A$1505,"&gt;="&amp;DATE($B$4,10,1),Kontakte!$A$6:$A$1505,"&lt;"&amp;DATE($B$4,11,1)))</f>
        <v/>
      </c>
      <c r="I17" s="25">
        <f>IF(I$7="","",COUNTIFS(Kontakte!$C$6:$C$1505,I$7,Kontakte!$A$6:$A$1505,"&gt;="&amp;DATE($B$4,10,1),Kontakte!$A$6:$A$1505,"&lt;"&amp;DATE($B$4,11,1)))</f>
        <v/>
      </c>
      <c r="J17" s="25">
        <f>IF(J$7="","",COUNTIFS(Kontakte!$C$6:$C$1505,J$7,Kontakte!$A$6:$A$1505,"&gt;="&amp;DATE($B$4,10,1),Kontakte!$A$6:$A$1505,"&lt;"&amp;DATE($B$4,11,1)))</f>
        <v/>
      </c>
      <c r="K17" s="25">
        <f>IF(K$7="","",COUNTIFS(Kontakte!$C$6:$C$1505,K$7,Kontakte!$A$6:$A$1505,"&gt;="&amp;DATE($B$4,10,1),Kontakte!$A$6:$A$1505,"&lt;"&amp;DATE($B$4,11,1)))</f>
        <v/>
      </c>
      <c r="L17" s="25">
        <f>IF(L$7="","",COUNTIFS(Kontakte!$C$6:$C$1505,L$7,Kontakte!$A$6:$A$1505,"&gt;="&amp;DATE($B$4,10,1),Kontakte!$A$6:$A$1505,"&lt;"&amp;DATE($B$4,11,1)))</f>
        <v/>
      </c>
      <c r="M17" s="25">
        <f>IF(M$7="","",COUNTIFS(Kontakte!$C$6:$C$1505,M$7,Kontakte!$A$6:$A$1505,"&gt;="&amp;DATE($B$4,10,1),Kontakte!$A$6:$A$1505,"&lt;"&amp;DATE($B$4,11,1)))</f>
        <v/>
      </c>
    </row>
    <row r="18">
      <c r="A18" s="20">
        <f>IF(Einstellungen!$A$18="","",Einstellungen!$A$18)</f>
        <v/>
      </c>
      <c r="B18" s="21">
        <f>IF(A18="","",COUNTIF(Kunden!$N$7:$N$506,A18))</f>
        <v/>
      </c>
      <c r="C18" s="21">
        <f>IF(A18="","",COUNTIFS(Kontakte!$G$6:$G$1505,A18,Kontakte!$A$6:$A$1505,"&gt;="&amp;DATE($B$4,1,1),Kontakte!$A$6:$A$1505,"&lt;"&amp;DATE($B$4+1,1,1)))</f>
        <v/>
      </c>
      <c r="E18" s="22" t="inlineStr">
        <is>
          <t>November</t>
        </is>
      </c>
      <c r="F18" s="23">
        <f>COUNTIFS(Kunden!$P$7:$P$506,"&gt;="&amp;DATE($B$4,11,1),Kunden!$P$7:$P$506,"&lt;"&amp;DATE($B$4,12,1))</f>
        <v/>
      </c>
      <c r="G18" s="23">
        <f>COUNTIFS(Kontakte!$A$6:$A$1505,"&gt;="&amp;DATE($B$4,11,1),Kontakte!$A$6:$A$1505,"&lt;"&amp;DATE($B$4,12,1))</f>
        <v/>
      </c>
      <c r="H18" s="23">
        <f>IF(H$7="","",COUNTIFS(Kontakte!$C$6:$C$1505,H$7,Kontakte!$A$6:$A$1505,"&gt;="&amp;DATE($B$4,11,1),Kontakte!$A$6:$A$1505,"&lt;"&amp;DATE($B$4,12,1)))</f>
        <v/>
      </c>
      <c r="I18" s="23">
        <f>IF(I$7="","",COUNTIFS(Kontakte!$C$6:$C$1505,I$7,Kontakte!$A$6:$A$1505,"&gt;="&amp;DATE($B$4,11,1),Kontakte!$A$6:$A$1505,"&lt;"&amp;DATE($B$4,12,1)))</f>
        <v/>
      </c>
      <c r="J18" s="23">
        <f>IF(J$7="","",COUNTIFS(Kontakte!$C$6:$C$1505,J$7,Kontakte!$A$6:$A$1505,"&gt;="&amp;DATE($B$4,11,1),Kontakte!$A$6:$A$1505,"&lt;"&amp;DATE($B$4,12,1)))</f>
        <v/>
      </c>
      <c r="K18" s="23">
        <f>IF(K$7="","",COUNTIFS(Kontakte!$C$6:$C$1505,K$7,Kontakte!$A$6:$A$1505,"&gt;="&amp;DATE($B$4,11,1),Kontakte!$A$6:$A$1505,"&lt;"&amp;DATE($B$4,12,1)))</f>
        <v/>
      </c>
      <c r="L18" s="23">
        <f>IF(L$7="","",COUNTIFS(Kontakte!$C$6:$C$1505,L$7,Kontakte!$A$6:$A$1505,"&gt;="&amp;DATE($B$4,11,1),Kontakte!$A$6:$A$1505,"&lt;"&amp;DATE($B$4,12,1)))</f>
        <v/>
      </c>
      <c r="M18" s="23">
        <f>IF(M$7="","",COUNTIFS(Kontakte!$C$6:$C$1505,M$7,Kontakte!$A$6:$A$1505,"&gt;="&amp;DATE($B$4,11,1),Kontakte!$A$6:$A$1505,"&lt;"&amp;DATE($B$4,12,1)))</f>
        <v/>
      </c>
    </row>
    <row r="19">
      <c r="A19" s="20">
        <f>IF(Einstellungen!$A$19="","",Einstellungen!$A$19)</f>
        <v/>
      </c>
      <c r="B19" s="21">
        <f>IF(A19="","",COUNTIF(Kunden!$N$7:$N$506,A19))</f>
        <v/>
      </c>
      <c r="C19" s="21">
        <f>IF(A19="","",COUNTIFS(Kontakte!$G$6:$G$1505,A19,Kontakte!$A$6:$A$1505,"&gt;="&amp;DATE($B$4,1,1),Kontakte!$A$6:$A$1505,"&lt;"&amp;DATE($B$4+1,1,1)))</f>
        <v/>
      </c>
      <c r="E19" s="24" t="inlineStr">
        <is>
          <t>Dezember</t>
        </is>
      </c>
      <c r="F19" s="25">
        <f>COUNTIFS(Kunden!$P$7:$P$506,"&gt;="&amp;DATE($B$4,12,1),Kunden!$P$7:$P$506,"&lt;"&amp;DATE($B$4+1,1,1))</f>
        <v/>
      </c>
      <c r="G19" s="25">
        <f>COUNTIFS(Kontakte!$A$6:$A$1505,"&gt;="&amp;DATE($B$4,12,1),Kontakte!$A$6:$A$1505,"&lt;"&amp;DATE($B$4+1,1,1))</f>
        <v/>
      </c>
      <c r="H19" s="25">
        <f>IF(H$7="","",COUNTIFS(Kontakte!$C$6:$C$1505,H$7,Kontakte!$A$6:$A$1505,"&gt;="&amp;DATE($B$4,12,1),Kontakte!$A$6:$A$1505,"&lt;"&amp;DATE($B$4+1,1,1)))</f>
        <v/>
      </c>
      <c r="I19" s="25">
        <f>IF(I$7="","",COUNTIFS(Kontakte!$C$6:$C$1505,I$7,Kontakte!$A$6:$A$1505,"&gt;="&amp;DATE($B$4,12,1),Kontakte!$A$6:$A$1505,"&lt;"&amp;DATE($B$4+1,1,1)))</f>
        <v/>
      </c>
      <c r="J19" s="25">
        <f>IF(J$7="","",COUNTIFS(Kontakte!$C$6:$C$1505,J$7,Kontakte!$A$6:$A$1505,"&gt;="&amp;DATE($B$4,12,1),Kontakte!$A$6:$A$1505,"&lt;"&amp;DATE($B$4+1,1,1)))</f>
        <v/>
      </c>
      <c r="K19" s="25">
        <f>IF(K$7="","",COUNTIFS(Kontakte!$C$6:$C$1505,K$7,Kontakte!$A$6:$A$1505,"&gt;="&amp;DATE($B$4,12,1),Kontakte!$A$6:$A$1505,"&lt;"&amp;DATE($B$4+1,1,1)))</f>
        <v/>
      </c>
      <c r="L19" s="25">
        <f>IF(L$7="","",COUNTIFS(Kontakte!$C$6:$C$1505,L$7,Kontakte!$A$6:$A$1505,"&gt;="&amp;DATE($B$4,12,1),Kontakte!$A$6:$A$1505,"&lt;"&amp;DATE($B$4+1,1,1)))</f>
        <v/>
      </c>
      <c r="M19" s="25">
        <f>IF(M$7="","",COUNTIFS(Kontakte!$C$6:$C$1505,M$7,Kontakte!$A$6:$A$1505,"&gt;="&amp;DATE($B$4,12,1),Kontakte!$A$6:$A$1505,"&lt;"&amp;DATE($B$4+1,1,1)))</f>
        <v/>
      </c>
    </row>
    <row r="20">
      <c r="A20" s="20">
        <f>IF(Einstellungen!$A$20="","",Einstellungen!$A$20)</f>
        <v/>
      </c>
      <c r="B20" s="21">
        <f>IF(A20="","",COUNTIF(Kunden!$N$7:$N$506,A20))</f>
        <v/>
      </c>
      <c r="C20" s="21">
        <f>IF(A20="","",COUNTIFS(Kontakte!$G$6:$G$1505,A20,Kontakte!$A$6:$A$1505,"&gt;="&amp;DATE($B$4,1,1),Kontakte!$A$6:$A$1505,"&lt;"&amp;DATE($B$4+1,1,1)))</f>
        <v/>
      </c>
      <c r="E20" s="15" t="inlineStr">
        <is>
          <t>Jahr gesamt</t>
        </is>
      </c>
      <c r="F20" s="26">
        <f>SUM(F8:F19)</f>
        <v/>
      </c>
      <c r="G20" s="26">
        <f>SUM(G8:G19)</f>
        <v/>
      </c>
      <c r="H20" s="26">
        <f>IF(H$7="","",SUM(H8:H19))</f>
        <v/>
      </c>
      <c r="I20" s="26">
        <f>IF(I$7="","",SUM(I8:I19))</f>
        <v/>
      </c>
      <c r="J20" s="26">
        <f>IF(J$7="","",SUM(J8:J19))</f>
        <v/>
      </c>
      <c r="K20" s="26">
        <f>IF(K$7="","",SUM(K8:K19))</f>
        <v/>
      </c>
      <c r="L20" s="26">
        <f>IF(L$7="","",SUM(L8:L19))</f>
        <v/>
      </c>
      <c r="M20" s="26">
        <f>IF(M$7="","",SUM(M8:M19))</f>
        <v/>
      </c>
    </row>
    <row r="21">
      <c r="A21" s="20">
        <f>IF(Einstellungen!$A$21="","",Einstellungen!$A$21)</f>
        <v/>
      </c>
      <c r="B21" s="21">
        <f>IF(A21="","",COUNTIF(Kunden!$N$7:$N$506,A21))</f>
        <v/>
      </c>
      <c r="C21" s="21">
        <f>IF(A21="","",COUNTIFS(Kontakte!$G$6:$G$1505,A21,Kontakte!$A$6:$A$1505,"&gt;="&amp;DATE($B$4,1,1),Kontakte!$A$6:$A$1505,"&lt;"&amp;DATE($B$4+1,1,1)))</f>
        <v/>
      </c>
    </row>
    <row r="22">
      <c r="A22" s="20">
        <f>IF(Einstellungen!$A$22="","",Einstellungen!$A$22)</f>
        <v/>
      </c>
      <c r="B22" s="21">
        <f>IF(A22="","",COUNTIF(Kunden!$N$7:$N$506,A22))</f>
        <v/>
      </c>
      <c r="C22" s="21">
        <f>IF(A22="","",COUNTIFS(Kontakte!$G$6:$G$1505,A22,Kontakte!$A$6:$A$1505,"&gt;="&amp;DATE($B$4,1,1),Kontakte!$A$6:$A$1505,"&lt;"&amp;DATE($B$4+1,1,1)))</f>
        <v/>
      </c>
      <c r="E22" s="27" t="inlineStr">
        <is>
          <t>Neue Kunden zählen nach 'Kunde seit', Kontakte nach ihrem Datum. Kontaktarten ab der siebten zählen in der Spalte Kontakte mit, haben aber keine eigene Spalte.</t>
        </is>
      </c>
    </row>
    <row r="23">
      <c r="A23" s="20">
        <f>IF(Einstellungen!$A$23="","",Einstellungen!$A$23)</f>
        <v/>
      </c>
      <c r="B23" s="21">
        <f>IF(A23="","",COUNTIF(Kunden!$N$7:$N$506,A23))</f>
        <v/>
      </c>
      <c r="C23" s="21">
        <f>IF(A23="","",COUNTIFS(Kontakte!$G$6:$G$1505,A23,Kontakte!$A$6:$A$1505,"&gt;="&amp;DATE($B$4,1,1),Kontakte!$A$6:$A$1505,"&lt;"&amp;DATE($B$4+1,1,1)))</f>
        <v/>
      </c>
    </row>
    <row r="24">
      <c r="A24" s="20">
        <f>IF(Einstellungen!$A$24="","",Einstellungen!$A$24)</f>
        <v/>
      </c>
      <c r="B24" s="21">
        <f>IF(A24="","",COUNTIF(Kunden!$N$7:$N$506,A24))</f>
        <v/>
      </c>
      <c r="C24" s="21">
        <f>IF(A24="","",COUNTIFS(Kontakte!$G$6:$G$1505,A24,Kontakte!$A$6:$A$1505,"&gt;="&amp;DATE($B$4,1,1),Kontakte!$A$6:$A$1505,"&lt;"&amp;DATE($B$4+1,1,1)))</f>
        <v/>
      </c>
    </row>
    <row r="25">
      <c r="A25" s="20">
        <f>IF(Einstellungen!$A$25="","",Einstellungen!$A$25)</f>
        <v/>
      </c>
      <c r="B25" s="21">
        <f>IF(A25="","",COUNTIF(Kunden!$N$7:$N$506,A25))</f>
        <v/>
      </c>
      <c r="C25" s="21">
        <f>IF(A25="","",COUNTIFS(Kontakte!$G$6:$G$1505,A25,Kontakte!$A$6:$A$1505,"&gt;="&amp;DATE($B$4,1,1),Kontakte!$A$6:$A$1505,"&lt;"&amp;DATE($B$4+1,1,1)))</f>
        <v/>
      </c>
    </row>
    <row r="26">
      <c r="A26" s="20">
        <f>IF(Einstellungen!$A$26="","",Einstellungen!$A$26)</f>
        <v/>
      </c>
      <c r="B26" s="21">
        <f>IF(A26="","",COUNTIF(Kunden!$N$7:$N$506,A26))</f>
        <v/>
      </c>
      <c r="C26" s="21">
        <f>IF(A26="","",COUNTIFS(Kontakte!$G$6:$G$1505,A26,Kontakte!$A$6:$A$1505,"&gt;="&amp;DATE($B$4,1,1),Kontakte!$A$6:$A$1505,"&lt;"&amp;DATE($B$4+1,1,1)))</f>
        <v/>
      </c>
    </row>
    <row r="27">
      <c r="A27" s="20">
        <f>IF(Einstellungen!$A$27="","",Einstellungen!$A$27)</f>
        <v/>
      </c>
      <c r="B27" s="21">
        <f>IF(A27="","",COUNTIF(Kunden!$N$7:$N$506,A27))</f>
        <v/>
      </c>
      <c r="C27" s="21">
        <f>IF(A27="","",COUNTIFS(Kontakte!$G$6:$G$1505,A27,Kontakte!$A$6:$A$1505,"&gt;="&amp;DATE($B$4,1,1),Kontakte!$A$6:$A$1505,"&lt;"&amp;DATE($B$4+1,1,1)))</f>
        <v/>
      </c>
    </row>
    <row r="28">
      <c r="A28" s="28" t="inlineStr">
        <is>
          <t>ohne Kategorie</t>
        </is>
      </c>
      <c r="B28" s="28">
        <f>COUNTIF(Kunden!$T$7:$T$506,"?*")-SUM(B8:B27)</f>
        <v/>
      </c>
    </row>
    <row r="29">
      <c r="A29" s="15" t="inlineStr">
        <is>
          <t>gesamt</t>
        </is>
      </c>
      <c r="B29" s="29">
        <f>COUNTIF(Kunden!$T$7:$T$506,"?*")</f>
        <v/>
      </c>
    </row>
  </sheetData>
  <mergeCells count="1">
    <mergeCell ref="E22:L23"/>
  </mergeCells>
  <pageMargins left="0.75" right="0.75" top="1" bottom="1" header="0.5" footer="0.5"/>
</worksheet>
</file>

<file path=xl/worksheets/sheet5.xml><?xml version="1.0" encoding="utf-8"?>
<worksheet xmlns="http://schemas.openxmlformats.org/spreadsheetml/2006/main">
  <sheetPr>
    <tabColor rgb="006C756C"/>
    <outlinePr summaryBelow="1" summaryRight="1"/>
    <pageSetUpPr/>
  </sheetPr>
  <dimension ref="A1:C37"/>
  <sheetViews>
    <sheetView showGridLines="0" workbookViewId="0">
      <selection activeCell="A1" sqref="A1"/>
    </sheetView>
  </sheetViews>
  <sheetFormatPr baseColWidth="8" defaultRowHeight="15"/>
  <cols>
    <col width="4" customWidth="1" min="1" max="1"/>
    <col width="112" customWidth="1" min="2" max="2"/>
  </cols>
  <sheetData>
    <row r="1" ht="30" customHeight="1">
      <c r="A1" s="1" t="inlineStr">
        <is>
          <t>So nutzt du die Kundenliste</t>
        </is>
      </c>
      <c r="B1" s="2" t="n"/>
      <c r="C1" s="2" t="n"/>
    </row>
    <row r="2" ht="18" customHeight="1">
      <c r="A2" s="3" t="inlineStr">
        <is>
          <t>Vorlage von ExcelDok · kostenlos, ohne Makros</t>
        </is>
      </c>
      <c r="B2" s="2" t="n"/>
      <c r="C2" s="2" t="n"/>
    </row>
    <row r="4" ht="22" customHeight="1">
      <c r="B4" s="30" t="inlineStr">
        <is>
          <t>Farben</t>
        </is>
      </c>
    </row>
    <row r="5" ht="17" customHeight="1">
      <c r="A5" s="31" t="n"/>
      <c r="B5" s="32" t="inlineStr">
        <is>
          <t>Hellgelb: hier trägst du ein.</t>
        </is>
      </c>
    </row>
    <row r="6" ht="17" customHeight="1">
      <c r="A6" s="33" t="n"/>
      <c r="B6" s="32" t="inlineStr">
        <is>
          <t>Grau: rechnet die Datei selbst. Nicht überschreiben.</t>
        </is>
      </c>
    </row>
    <row r="7" ht="32" customHeight="1">
      <c r="B7" s="32" t="inlineStr">
        <is>
          <t>Hinter jeder Spaltenüberschrift steckt ein Kommentar mit Erklärung: Maus auf die Überschrift halten.</t>
        </is>
      </c>
    </row>
    <row r="8" ht="17" customHeight="1">
      <c r="B8" s="32" t="inlineStr"/>
    </row>
    <row r="9" ht="22" customHeight="1">
      <c r="B9" s="30" t="inlineStr">
        <is>
          <t>Einrichten (einmal)</t>
        </is>
      </c>
    </row>
    <row r="10" ht="17" customHeight="1">
      <c r="B10" s="32" t="inlineStr">
        <is>
          <t>1. Blatt Einstellungen: Kategorien und Kontaktarten an deinen Betrieb anpassen.</t>
        </is>
      </c>
    </row>
    <row r="11" ht="32" customHeight="1">
      <c r="B11" s="32" t="inlineStr">
        <is>
          <t>2. Blatt Kunden und Blatt Kontakte: die Beispielzeilen löschen (Inhalte der hellgelben Zellen entfernen, die grauen bleiben).</t>
        </is>
      </c>
    </row>
    <row r="12" ht="17" customHeight="1">
      <c r="B12" s="32" t="inlineStr"/>
    </row>
    <row r="13" ht="22" customHeight="1">
      <c r="B13" s="30" t="inlineStr">
        <is>
          <t>Neuer Kunde</t>
        </is>
      </c>
    </row>
    <row r="14" ht="32" customHeight="1">
      <c r="B14" s="32" t="inlineStr">
        <is>
          <t>1. Eine Zeile je Kunde. Die Kundennummer vergibst du selbst, die nächste freie steht oben in der Leiste.</t>
        </is>
      </c>
    </row>
    <row r="15" ht="32" customHeight="1">
      <c r="B15" s="32" t="inlineStr">
        <is>
          <t>2. Firma oder Name genügt, alles andere nach Bedarf. Anzeigename und Briefanrede entstehen von selbst.</t>
        </is>
      </c>
    </row>
    <row r="16" ht="32" customHeight="1">
      <c r="B16" s="32" t="inlineStr">
        <is>
          <t>3. Ein Prüfhinweis erscheint, wenn der Kunde doppelt angelegt ist oder die E-Mail-Adresse einen Tippfehler hat.</t>
        </is>
      </c>
    </row>
    <row r="17" ht="17" customHeight="1">
      <c r="B17" s="32" t="inlineStr">
        <is>
          <t>Mehrere Ansprechpartner in einer Firma: je Ansprechpartner eine Zeile, die Firma steht in jeder.</t>
        </is>
      </c>
    </row>
    <row r="18" ht="17" customHeight="1">
      <c r="B18" s="32" t="inlineStr"/>
    </row>
    <row r="19" ht="22" customHeight="1">
      <c r="B19" s="30" t="inlineStr">
        <is>
          <t>Kontakte festhalten</t>
        </is>
      </c>
    </row>
    <row r="20" ht="32" customHeight="1">
      <c r="B20" s="32" t="inlineStr">
        <is>
          <t>Im Blatt Kontakte eine Zeile je Telefonat, E-Mail, Termin oder Angebot: Datum, Kunde aus der Liste, Art und worum es ging.</t>
        </is>
      </c>
    </row>
    <row r="21" ht="17" customHeight="1">
      <c r="B21" s="32" t="inlineStr">
        <is>
          <t>In der Kundenliste siehst du dann je Kunde, wie viele Kontakte es gab und wann der letzte war.</t>
        </is>
      </c>
    </row>
    <row r="22" ht="32" customHeight="1">
      <c r="B22" s="32" t="inlineStr">
        <is>
          <t>Wenn du einen Kunden umbenennst, ändert sich sein Anzeigename. Ältere Kontakte zeigen dann 'nicht in der Kundenliste': den Namen dort neu aus der Liste wählen.</t>
        </is>
      </c>
    </row>
    <row r="23" ht="17" customHeight="1">
      <c r="B23" s="32" t="inlineStr"/>
    </row>
    <row r="24" ht="22" customHeight="1">
      <c r="B24" s="30" t="inlineStr">
        <is>
          <t>Serienbrief in Word</t>
        </is>
      </c>
    </row>
    <row r="25" ht="32" customHeight="1">
      <c r="B25" s="32" t="inlineStr">
        <is>
          <t>Word: Sendungen, Seriendruck starten, Empfänger auswählen, Vorhandene Liste, diese Datei und das Blatt Kunden. Die Spalte Briefanrede setzt du als Seriendruckfeld an den Briefanfang.</t>
        </is>
      </c>
    </row>
    <row r="26" ht="17" customHeight="1">
      <c r="B26" s="32" t="inlineStr"/>
    </row>
    <row r="27" ht="22" customHeight="1">
      <c r="B27" s="30" t="inlineStr">
        <is>
          <t>Auswertung</t>
        </is>
      </c>
    </row>
    <row r="28" ht="17" customHeight="1">
      <c r="B28" s="32" t="inlineStr">
        <is>
          <t>Kunden je Kategorie, neue Kunden und Kontakte je Monat. Oben das Jahr eintragen.</t>
        </is>
      </c>
    </row>
    <row r="29" ht="47" customHeight="1">
      <c r="B29" s="32" t="inlineStr">
        <is>
          <t>Mehr als 500 Kunden oder 1.500 Kontakte? Die letzte Zeile markieren, kopieren und darunter einfügen. Die Auswertung rechnet bis Zeile 506 (Kunden) und 1505 (Kontakte), darüber hinaus die Bereiche in den Formeln verlängern.</t>
        </is>
      </c>
    </row>
    <row r="30" ht="17" customHeight="1">
      <c r="B30" s="32" t="inlineStr"/>
    </row>
    <row r="31" ht="22" customHeight="1">
      <c r="B31" s="30" t="inlineStr">
        <is>
          <t>Was diese Vorlage nicht kann</t>
        </is>
      </c>
    </row>
    <row r="32" ht="32" customHeight="1">
      <c r="B32" s="32" t="inlineStr">
        <is>
          <t>Sie ist eine Liste zum Eintragen. Sie zeigt nicht, welche Angebote, Rechnungen und Zahlungen zu einem Kunden gehören, legt keine Dokumente zum Kunden ab und gleicht nichts mit Outlook ab.</t>
        </is>
      </c>
    </row>
    <row r="33" ht="47" customHeight="1">
      <c r="B33" s="34" t="inlineStr">
        <is>
          <t>Das macht die ChefZentrale: jeder Kunde mit seiner Akte, darin Angebote, Rechnungen, Zahlungen und Dokumente, Abgleich mit den Outlook-Kontakten. Später schaltest du Angebote, Rechnungen und Buchhaltung in derselben Datei frei. Kostenlose Testversion: exceldok.de/chefzentrale/</t>
        </is>
      </c>
    </row>
    <row r="34" ht="17" customHeight="1">
      <c r="B34" s="32" t="inlineStr"/>
    </row>
    <row r="35" ht="22" customHeight="1">
      <c r="B35" s="30" t="inlineStr">
        <is>
          <t>Datenschutz</t>
        </is>
      </c>
    </row>
    <row r="36" ht="62" customHeight="1">
      <c r="B36" s="32" t="inlineStr">
        <is>
          <t>Kundendaten sind personenbezogene Daten. Speichere nur, was du für die Zusammenarbeit brauchst (Art. 5 Abs. 1 DSGVO), und lösche Kunden, mit denen du nichts mehr zu tun hast und für die keine Aufbewahrungspflicht gilt. Die Datei liegt auf deinem Rechner, sichere sie wie deine anderen Geschäftsunterlagen.</t>
        </is>
      </c>
    </row>
    <row r="37" ht="17" customHeight="1">
      <c r="B37" s="32" t="inlineStr">
        <is>
          <t>Fragen oder Wünsche: info@exceldok.de · Igor Schmidt, ExcelDok</t>
        </is>
      </c>
    </row>
  </sheetData>
  <hyperlinks>
    <hyperlink xmlns:r="http://schemas.openxmlformats.org/officeDocument/2006/relationships" ref="B33" r:id="rId1"/>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ExcelDok, Igor Schmidt</dc:creator>
  <dc:title xmlns:dc="http://purl.org/dc/elements/1.1/">Kundenliste (Vorlage)</dc:title>
  <dcterms:created xmlns:dcterms="http://purl.org/dc/terms/" xmlns:xsi="http://www.w3.org/2001/XMLSchema-instance" xsi:type="dcterms:W3CDTF">2026-11-08T18:09:56Z</dcterms:created>
  <dcterms:modified xmlns:dcterms="http://purl.org/dc/terms/" xmlns:xsi="http://www.w3.org/2001/XMLSchema-instance" xsi:type="dcterms:W3CDTF">2026-11-08T18:09:57Z</dcterms:modified>
</cp:coreProperties>
</file>